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C:\Users\VHACONOyenuK\Downloads\"/>
    </mc:Choice>
  </mc:AlternateContent>
  <xr:revisionPtr revIDLastSave="0" documentId="13_ncr:1_{31887C91-F8EC-409C-B2EF-B7660AEDC2DB}" xr6:coauthVersionLast="47" xr6:coauthVersionMax="47" xr10:uidLastSave="{00000000-0000-0000-0000-000000000000}"/>
  <bookViews>
    <workbookView xWindow="1140" yWindow="1140" windowWidth="15620" windowHeight="7210" tabRatio="818" firstSheet="4" activeTab="4" xr2:uid="{A034EFD8-6F16-460E-9873-0DD49B02C1AE}"/>
  </bookViews>
  <sheets>
    <sheet name="Description" sheetId="3" r:id="rId1"/>
    <sheet name="State Terr FAS &amp; Phil Overview" sheetId="5" r:id="rId2"/>
    <sheet name="State Terr FAS &amp; Phil" sheetId="2" r:id="rId3"/>
    <sheet name="Congressional District Overview" sheetId="7" r:id="rId4"/>
    <sheet name="Congressional District" sheetId="1" r:id="rId5"/>
  </sheets>
  <definedNames>
    <definedName name="_xlnm._FilterDatabase" localSheetId="1" hidden="1">'State Terr FAS &amp; Phil Overview'!$A$6:$B$6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0" i="1" l="1"/>
  <c r="J66" i="1"/>
  <c r="K66" i="1"/>
  <c r="L66" i="1"/>
  <c r="M66" i="1"/>
  <c r="F490" i="1"/>
  <c r="D490" i="1"/>
  <c r="C490" i="1"/>
  <c r="E64" i="2"/>
  <c r="B64" i="2"/>
  <c r="G64" i="2" l="1"/>
</calcChain>
</file>

<file path=xl/sharedStrings.xml><?xml version="1.0" encoding="utf-8"?>
<sst xmlns="http://schemas.openxmlformats.org/spreadsheetml/2006/main" count="1288" uniqueCount="205">
  <si>
    <t>PACT Act Geographical Analysis by State/Territory and Congressional District</t>
  </si>
  <si>
    <t>Introduction</t>
  </si>
  <si>
    <t>The PACT Act Geographical Analysis - State/Territory and Congresisonal District Workbook provides summary-level statistics around key PACT Act implementation metrics by U.S. state/territory, freely associated state, and Philippines and congressional district. This supplemental data now includes the "Geographic Analysis" table previoiusly shared on page 5 of the VA PACT Act Performance Dashboard. The consolidation of this table with the Congressional District summaries provides multiple perspectives on PACT Act implementation geograpahically in one location.</t>
  </si>
  <si>
    <t>Table of Contents</t>
  </si>
  <si>
    <t>Description</t>
  </si>
  <si>
    <t>Describes the purpose, content, and disclaimers for the PACT Act Geographical Analysis by State/Territory and Congressional District.</t>
  </si>
  <si>
    <t>State Terr FAS &amp; Phil Overview</t>
  </si>
  <si>
    <t>Defines relevant terms and metrics and outlines caveats and assumptions associated with the State Terr FAS &amp; Phil (States, Territories, Freely Associated States, and Philippines) tab.</t>
  </si>
  <si>
    <t>State Terr FAS &amp; Phil</t>
  </si>
  <si>
    <t>Provides counts and percentages of total Veteran population by U.S. state/territory, freely associated state, and Philippines; number of new PACT Act enrollees; and total PACT Act claims.</t>
  </si>
  <si>
    <t>Congressional District Overview</t>
  </si>
  <si>
    <t>Defines relevant terms and outlines caveats and assumptions associated with the Congressional District tab.</t>
  </si>
  <si>
    <t>Congressional District</t>
  </si>
  <si>
    <t>Provides Veteran population projections and total PACT Act claims received by congresisonal district represented as raw totals and percent of whole. Data is also provided aggregated up from congressional district to state/terriroty/FAS level.</t>
  </si>
  <si>
    <t>Caveats/Disclaimers</t>
  </si>
  <si>
    <t>1. Address data used for the aggregations in the "State Terr FAS &amp; Phil" tab are based on the Veteran address at the time of enrollment or the time the claim was filed. Address data used for in the "Congressional District" and "State Terr FAS &amp; Phil" tabs is reflective of current Veteran address . Therefore, totals between these two sets of metrics will not align with this report.</t>
  </si>
  <si>
    <t>2. The data and information presented in the "State Terr FAS Phil Overview" and "State Terr FAS Phil" tabs were previously reported as part of the VA PACT Act Performance Dashboard. Starting with Issue 20, this data and information will be included in this supplemental workbook alongside the previously provided Congressional District data summaries.</t>
  </si>
  <si>
    <t>PACT Act State/Territory Geographical Analysis</t>
  </si>
  <si>
    <t>1. Totals from the Philippines, U.S. States, Territories and Freely Associated States on the State/Territory tab will not match precisely with those on the Congressional District tab due to differences in methodology.</t>
  </si>
  <si>
    <t>Metric/Term</t>
  </si>
  <si>
    <t>Definition</t>
  </si>
  <si>
    <t xml:space="preserve">Projected # of Veterans </t>
  </si>
  <si>
    <t>This statistic identifies the number of Veterans in a particular location. This is a projection as of 09/30/2023. This projection is not subdivided for U.S. territories, Freely Associated States, and Philippines; this population is aggregated.</t>
  </si>
  <si>
    <t xml:space="preserve">Percentage of Veterans Nationally </t>
  </si>
  <si>
    <t>This statistic identifies the percentage of a Veteran population in a state divided by the overall Veteran population. This projection is not subdivided for U.S. territories, Freely Associated States, and Philippines; this population is aggregated.</t>
  </si>
  <si>
    <t xml:space="preserve">Total PACT Act Related Claims Received </t>
  </si>
  <si>
    <t>This statistic identifies the total number of VBA benefit claims with at least one PACT Act-related condition separated by state, territory, freely associated state, and Philippines within the specified time period.</t>
  </si>
  <si>
    <t xml:space="preserve">% of Total PACT Act Related Claims Received </t>
  </si>
  <si>
    <t>This statistic identifies the percentage of VBA benefit claims received with at least one PACT Act-related condition in a particular by state, territory, freely associated state, and Philippines divided by the overall number of PACT Act-related claims received  within the specified time period.</t>
  </si>
  <si>
    <t xml:space="preserve">Total Non-PACT Act Related Claims Received </t>
  </si>
  <si>
    <t>This statistic identifies the total number of VBA benefit claims received with no PACT Act-related condition(s) separated by state, territory, freely associated state, and Philippines within the specified time period.</t>
  </si>
  <si>
    <t xml:space="preserve">% of Total Non-PACT Act Related Claims Received </t>
  </si>
  <si>
    <t>This statistic identifies the percentage of VBA benefit claims received with no PACT Act-related condition(s) in a particular by state, territory, freely associated state, and Philippines divided by the overall number of non-PACT Act related claims received within the specified time period.</t>
  </si>
  <si>
    <t>Veterans Currently Enrolled with VA for Care</t>
  </si>
  <si>
    <t>This statistic identifies the number of Veterans enrolled in VHA healthcare who have a permanent address in a particular state. (This does not include those Veterans who do not have a permanent address or those with a permanent address outside the 50 states).</t>
  </si>
  <si>
    <t>% of Veterans Currently Enrolled with VA for Care</t>
  </si>
  <si>
    <t>This statistic identifies the percentage of Veterans enrolled in VHA healthcare who have a permanent address in a particular state divided by the overall number Veterans enrolled in VHA healthcare. (This does not include those Veterans who do not have a permanent address or those with a permanent address outside the 50 states).</t>
  </si>
  <si>
    <t xml:space="preserve">New Enrollees from the PACT Act Planning Population </t>
  </si>
  <si>
    <t>The PACT Act Planning Population consists of Veterans where VA has a high level of confidence they are a member of one or more of the three PACT Act
eligible cohorts (Vietnam, Gulf-War, Post 9-11). VA is using this population as a means of identifying the impact of the PACT Act on enrollment in VA health care.</t>
  </si>
  <si>
    <t xml:space="preserve">% of New Enrollees from the PACT Act Planning Population </t>
  </si>
  <si>
    <t>This statisitc  identifies the percentage of Veterans belonging to one or more of the three PACT Act-eligible cohorts (Vietnam, Gulf-War, Post 9-11) in a particular by state, territory, freely associated state, and Philippines divided by the overall number of Veterans from one of the three PACT Act-eligible cohorts within the specified time period.</t>
  </si>
  <si>
    <t>New Enrollees from a PACT Act Authority</t>
  </si>
  <si>
    <t>This metric measures the number of new enrollees who were specifically enrolled with an authority provided by the PACT Act (P.L. 117-168). This includes
1-year Special Eligibility, 10-Year Special Eligibility, Agent Orange Exposure, and Radiation Exposure. For more on information on eligibility for
 enrollment, please visit www.va.gov/pact. VA utilizes a number of authorities to enroll Veterans, both authorities granted in the PACT Act and pre-existing
authorities. VA applies the authority that will result in the Veteran being placed into the highest priority group possible.</t>
  </si>
  <si>
    <t>% of New Enrollees from a PACT Act Authority</t>
  </si>
  <si>
    <t>This statistic identifies the percentage of Veterans enrolled with the following PACT Act authorities: 1-year Special Eligibility, 10-Year Special Eligibility, Agent Orange Exposure, and Radiation Exposure in a particular by state, territory, freely associated state, and Philippines divided by the overall number of Veterans from one of the four PACT Act authorities within the specified time period.</t>
  </si>
  <si>
    <t>Symbol (–)</t>
  </si>
  <si>
    <t>Data is unavailable.</t>
  </si>
  <si>
    <t>U.S. Territories, Freely Associated States, and Philippines</t>
  </si>
  <si>
    <t>U.S. Territories, Freely Associated States, and Philippines group includes claims from Veterans and Survivors residing in the following locations: American Samoa, Federated States of Micronesia, Guam, Marshall Islands, Commonwealth of Northern Mariana Islands, Palau, Philippines, and U.S. Virgin Islands.</t>
  </si>
  <si>
    <t>Unknown/Foreign</t>
  </si>
  <si>
    <t>The Unknown/Foreign group includes Veterans and Survivors with a foreign address or where state of residence information is currently unavailable.</t>
  </si>
  <si>
    <t>&lt;10</t>
  </si>
  <si>
    <t xml:space="preserve">Privacy Threshold To maintain Veteran and Survivor privacy, receipts and enrollments &lt;10 cannot be publicly shared. </t>
  </si>
  <si>
    <t xml:space="preserve"> CUMULATIVE CLAIM TOTALS FROM AUGUST 10, 2022 - FEBRUARY 26, 2024</t>
  </si>
  <si>
    <t>CUMULATIVE ENROLLMENT TOTALS FROM AUGUST 10, 2022 - FEBRUARY 26, 2024</t>
  </si>
  <si>
    <t>US States &amp; Territories / Freely Associated States / Philippines</t>
  </si>
  <si>
    <t>% of All Veterans Nationally</t>
  </si>
  <si>
    <t>Total Non-PACT Act Related Claims Received</t>
  </si>
  <si>
    <t>% of Total Non-PACT Act Related Claims Received</t>
  </si>
  <si>
    <t>New Enrollees</t>
  </si>
  <si>
    <t>% of New Enrollees</t>
  </si>
  <si>
    <t xml:space="preserve"> New Enrollees in the PACT Act Planning Population</t>
  </si>
  <si>
    <t>% of New Enrollees in the PACT Act Planning Population</t>
  </si>
  <si>
    <t>New Enrollees Enrolled Under a PACT Act Enrollment Authority</t>
  </si>
  <si>
    <t>% of New Enrollees Enrolled Under a PACT Act Enrollment Authority</t>
  </si>
  <si>
    <t>Alabama</t>
  </si>
  <si>
    <t>Alaska</t>
  </si>
  <si>
    <t>American Samoa</t>
  </si>
  <si>
    <t>&lt;0.01%</t>
  </si>
  <si>
    <t>Arizona</t>
  </si>
  <si>
    <t>Arkansas</t>
  </si>
  <si>
    <t>California</t>
  </si>
  <si>
    <t>Colorado</t>
  </si>
  <si>
    <t>Commonwealth of the Northern Mariana Islands</t>
  </si>
  <si>
    <t>Connecticut</t>
  </si>
  <si>
    <t>Delaware</t>
  </si>
  <si>
    <t>District of Columbia</t>
  </si>
  <si>
    <t>Federated States of Micronesia</t>
  </si>
  <si>
    <t>–</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</si>
  <si>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</si>
  <si>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</si>
  <si>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</si>
  <si>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</si>
  <si>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</si>
  <si>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</si>
  <si>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</si>
  <si>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</si>
  <si>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</si>
  <si>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</si>
  <si>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</si>
  <si>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</si>
  <si>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</si>
  <si>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</si>
  <si>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</si>
  <si>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</si>
  <si>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</si>
  <si>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</si>
  <si>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</si>
  <si>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</si>
  <si>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</si>
  <si>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</si>
  <si>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</si>
  <si>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</si>
  <si>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</si>
  <si>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</si>
  <si>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</si>
  <si>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</si>
  <si>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</si>
  <si>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</si>
  <si>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</si>
  <si>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Palau</t>
  </si>
  <si>
    <t>Pennsylvania</t>
  </si>
  <si>
    <t>Philippines</t>
  </si>
  <si>
    <t>Puerto Rico</t>
  </si>
  <si>
    <t>Rhode Island</t>
  </si>
  <si>
    <t>South Carolina</t>
  </si>
  <si>
    <t>South Dakota</t>
  </si>
  <si>
    <t>Tennessee</t>
  </si>
  <si>
    <t>Texas</t>
  </si>
  <si>
    <t>United States Virgin Islands</t>
  </si>
  <si>
    <t>Utah</t>
  </si>
  <si>
    <t>Vermont</t>
  </si>
  <si>
    <t>Virginia</t>
  </si>
  <si>
    <t>Washington</t>
  </si>
  <si>
    <t>West Virginia</t>
  </si>
  <si>
    <t>Wisconsin</t>
  </si>
  <si>
    <t>Wyoming</t>
  </si>
  <si>
    <t>Total</t>
  </si>
  <si>
    <t>PACT Act Congressional District Geographical Analysis</t>
  </si>
  <si>
    <t>1. Address data used for the aggregations in the "State Terr FAS &amp; Phil" tab are based on the Veteran address at the time of enrollment or the time the claim was filed. Address data used for in the "Congressional District" tab is reflective of current Veteran address. Therefore, totals between these two sets of metrics will not align with this report.</t>
  </si>
  <si>
    <t>2. Veteran Population projections were refreshed for the provided tables to produce projections in alignment with the 118th Congress for 09/30/2023. These updates account for minor changes in Veteran projections by state and in total when comparing these tables to the State Terr FAS &amp; Phil tab.</t>
  </si>
  <si>
    <t>3. The pivot table on the right side of the primary table provides U.S. States &amp; Terrirtories/Freely Associated States/Phillipines totals for projected Veterans and PACT Act claims received based on the sum of the corresponding congressional district values. Due to the differences highlighted in caveat/disclaimer #1, these totals may not match totals found in earlier sections of the workbook. Additionally, rounding at the Congressional District level may cause totals in the pivot table to sum just above or just below expected totals.</t>
  </si>
  <si>
    <t xml:space="preserve">4. Claims assigned to “CD Unknown” within a state represent claims for which the claimant address could not be accurately placed into an associated congressional district. </t>
  </si>
  <si>
    <t>This statistic identifies the total number of VBA benefit claims with at least one PACT Act-related condition separated by state and congressional district of residence within the specified time period.</t>
  </si>
  <si>
    <t xml:space="preserve">% Total PACT Act Related Claims Received </t>
  </si>
  <si>
    <t>This statistic identifies the percentage of VBA benefit claims with at least one PACT Act-related condition received in a particular state and congressional district divided by the overall number of PACT Act-related claims received within the specified time period.</t>
  </si>
  <si>
    <t xml:space="preserve">Sum of Projected # of Veterans </t>
  </si>
  <si>
    <t xml:space="preserve">Included in the supporting pivot table, represents the sum of the "Projected # of Veterans" column aggregated by US State, Territory or Freely Associated State. </t>
  </si>
  <si>
    <t>Sum of % of All Veterans Nationally</t>
  </si>
  <si>
    <t>Included in the supporting pivot table, represents the sum of the "% of All Veterans Nationally" column aggregated by US State, Territory or Freely Associated State. Due to rounding at the congressional district level, these percentages may not add to 100% exactly.</t>
  </si>
  <si>
    <t xml:space="preserve">Sum of Total PACT Act Related Claims Received </t>
  </si>
  <si>
    <t xml:space="preserve">Sum of % Total PACT Act Related Claims Received </t>
  </si>
  <si>
    <t>Included in the supporting pivot table, represents the sum of the "% Total PACT Act Related Claims received" column aggregated by US State, Territory or Freely Associated State. Due to rounding at the congressional district level, these percentages may not add to 100% exactly.</t>
  </si>
  <si>
    <t>The Unknown/Foreign group includes Veterans with a foreign address or where state of residence information is currently unavailable.</t>
  </si>
  <si>
    <t xml:space="preserve">Privacy Threshold to maintain Veteran and Survivor privacy, receipts and enrollments &lt;10 cannot be publicly shared. </t>
  </si>
  <si>
    <t>Total PACT Act Related Claims Received (08/10/2022 - 02/24/2024)</t>
  </si>
  <si>
    <t>% Total PACT Act Related Claims Received (08/10/2022 - 02/24/2024)</t>
  </si>
  <si>
    <t>CD 01</t>
  </si>
  <si>
    <t>CD 03</t>
  </si>
  <si>
    <t>CD 05</t>
  </si>
  <si>
    <t>Sum of Total PACT Act Related Claims Received (08/10/2022 - 02/24/2024)</t>
  </si>
  <si>
    <t>Sum of % Total PACT Act Related Claims Received (08/10/2022 - 02/24/2024)</t>
  </si>
  <si>
    <t>CD Unknown</t>
  </si>
  <si>
    <t>CD 07</t>
  </si>
  <si>
    <t>CD 02</t>
  </si>
  <si>
    <t>CD 04</t>
  </si>
  <si>
    <t>CD 06</t>
  </si>
  <si>
    <t>CD (at Large)</t>
  </si>
  <si>
    <t>CD 98</t>
  </si>
  <si>
    <t>CD 09</t>
  </si>
  <si>
    <t>CD 08</t>
  </si>
  <si>
    <t>CD 17</t>
  </si>
  <si>
    <t>CD 16</t>
  </si>
  <si>
    <t>CD 47</t>
  </si>
  <si>
    <t>CD 52</t>
  </si>
  <si>
    <t>CD 10</t>
  </si>
  <si>
    <t>CD 30</t>
  </si>
  <si>
    <t>CD 34</t>
  </si>
  <si>
    <t>CD 13</t>
  </si>
  <si>
    <t>CD 31</t>
  </si>
  <si>
    <t>CD 14</t>
  </si>
  <si>
    <t>CD 27</t>
  </si>
  <si>
    <t>CD 43</t>
  </si>
  <si>
    <t>CD 28</t>
  </si>
  <si>
    <t>CD 39</t>
  </si>
  <si>
    <t>CD 36</t>
  </si>
  <si>
    <t>CD 46</t>
  </si>
  <si>
    <t>CD 24</t>
  </si>
  <si>
    <t>CD 33</t>
  </si>
  <si>
    <t>CD 20</t>
  </si>
  <si>
    <t>CD 44</t>
  </si>
  <si>
    <t>CD 38</t>
  </si>
  <si>
    <t>CD 45</t>
  </si>
  <si>
    <t>CD 42</t>
  </si>
  <si>
    <t>CD 12</t>
  </si>
  <si>
    <t>CD 21</t>
  </si>
  <si>
    <t>CD 26</t>
  </si>
  <si>
    <t>CD 40</t>
  </si>
  <si>
    <t>CD 35</t>
  </si>
  <si>
    <t>CD 11</t>
  </si>
  <si>
    <t>CD 49</t>
  </si>
  <si>
    <t>CD 18</t>
  </si>
  <si>
    <t>CD 32</t>
  </si>
  <si>
    <t>Grand Total</t>
  </si>
  <si>
    <t>CD 29</t>
  </si>
  <si>
    <t>CD 15</t>
  </si>
  <si>
    <t>CD 23</t>
  </si>
  <si>
    <t>CD 22</t>
  </si>
  <si>
    <t>CD 48</t>
  </si>
  <si>
    <t>CD 50</t>
  </si>
  <si>
    <t>CD 19</t>
  </si>
  <si>
    <t>CD 37</t>
  </si>
  <si>
    <t>CD 25</t>
  </si>
  <si>
    <t>CD 41</t>
  </si>
  <si>
    <t>CD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</si>
</sst>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name val="Calibri"/>
      <family val="2"/>
      <scheme val="minor"/>
    </font>
    <font>
      <b/>
      <sz val="22"/>
      <color theme="1"/>
      <name val="Calibri"/>
      <family val="2"/>
      <scheme val="minor"/>
    </font>
    <font>
      <b/>
      <sz val="18"/>
      <color theme="0"/>
      <name val="Calibri"/>
      <family val="2"/>
      <scheme val="minor"/>
    </font>
    <font>
      <sz val="18"/>
      <color theme="1"/>
      <name val="Calibri"/>
      <family val="2"/>
      <scheme val="minor"/>
    </font>
    <font>
      <b/>
      <sz val="11"/>
      <color rgb="FF000000"/>
      <name val="Calibri"/>
      <family val="2"/>
      <scheme val="minor"/>
    </font>
    <font>
      <sz val="11"/>
      <color rgb="FF000000"/>
      <name val="Calibri"/>
    </font>
    <font>
      <b/>
      <sz val="11"/>
      <color rgb="FF000000"/>
      <name val="Calibri"/>
      <family val="2"/>
    </font>
    <font>
      <b/>
      <sz val="11"/>
      <name val="Calibri"/>
      <family val="2"/>
    </font>
    <font>
      <sz val="11"/>
      <name val="Calibri"/>
      <family val="2"/>
    </font>
    <font>
      <sz val="11"/>
      <name val="Calibri"/>
      <family val="2"/>
      <scheme val="minor"/>
    </font>
  </fonts>
  <fills count="8">
    <fill>
      <patternFill patternType="none"/>
    </fill>
    <fill>
      <patternFill patternType="gray125"/>
    </fill>
    <fill>
      <patternFill patternType="solid">
        <fgColor theme="4"/>
        <bgColor theme="4"/>
      </patternFill>
    </fill>
    <fill>
      <patternFill patternType="solid">
        <fgColor theme="1" tint="0.499984740745262"/>
        <bgColor indexed="64"/>
      </patternFill>
    </fill>
    <fill>
      <patternFill patternType="solid">
        <fgColor rgb="FF4472C4"/>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1" tint="0.499984740745262"/>
        <bgColor rgb="FF000000"/>
      </patternFill>
    </fill>
  </fills>
  <borders count="28">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4"/>
      </left>
      <right style="thin">
        <color theme="0"/>
      </right>
      <top/>
      <bottom style="thick">
        <color theme="0"/>
      </bottom>
      <diagonal/>
    </border>
    <border>
      <left style="thin">
        <color theme="4"/>
      </left>
      <right/>
      <top style="thin">
        <color theme="4"/>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4"/>
      </left>
      <right/>
      <top/>
      <bottom/>
      <diagonal/>
    </border>
    <border>
      <left/>
      <right style="thin">
        <color rgb="FF4472C4"/>
      </right>
      <top style="thin">
        <color rgb="FF4472C4"/>
      </top>
      <bottom style="thin">
        <color rgb="FF4472C4"/>
      </bottom>
      <diagonal/>
    </border>
    <border>
      <left style="thin">
        <color rgb="FF4472C4"/>
      </left>
      <right/>
      <top style="thin">
        <color rgb="FF4472C4"/>
      </top>
      <bottom style="thin">
        <color rgb="FF4472C4"/>
      </bottom>
      <diagonal/>
    </border>
    <border>
      <left/>
      <right/>
      <top style="thin">
        <color rgb="FF4472C4"/>
      </top>
      <bottom/>
      <diagonal/>
    </border>
    <border>
      <left/>
      <right style="thin">
        <color rgb="FF4472C4"/>
      </right>
      <top style="thin">
        <color rgb="FF4472C4"/>
      </top>
      <bottom/>
      <diagonal/>
    </border>
    <border>
      <left style="thin">
        <color rgb="FF4472C4"/>
      </left>
      <right/>
      <top style="thin">
        <color rgb="FF4472C4"/>
      </top>
      <bottom/>
      <diagonal/>
    </border>
    <border>
      <left/>
      <right/>
      <top/>
      <bottom style="thin">
        <color theme="4" tint="0.39997558519241921"/>
      </bottom>
      <diagonal/>
    </border>
    <border>
      <left/>
      <right/>
      <top style="thin">
        <color theme="4" tint="0.39997558519241921"/>
      </top>
      <bottom/>
      <diagonal/>
    </border>
    <border>
      <left style="thin">
        <color theme="0"/>
      </left>
      <right style="thin">
        <color theme="0"/>
      </right>
      <top/>
      <bottom/>
      <diagonal/>
    </border>
    <border>
      <left style="thin">
        <color theme="0"/>
      </left>
      <right/>
      <top style="thin">
        <color theme="0"/>
      </top>
      <bottom/>
      <diagonal/>
    </border>
    <border>
      <left style="thin">
        <color theme="0"/>
      </left>
      <right style="thin">
        <color theme="0"/>
      </right>
      <top style="thin">
        <color theme="0"/>
      </top>
      <bottom/>
      <diagonal/>
    </border>
    <border>
      <left/>
      <right/>
      <top style="thin">
        <color rgb="FF4472C4"/>
      </top>
      <bottom style="thin">
        <color rgb="FF4472C4"/>
      </bottom>
      <diagonal/>
    </border>
    <border>
      <left/>
      <right style="thin">
        <color theme="4"/>
      </right>
      <top style="thin">
        <color theme="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0" fillId="0" borderId="0" xfId="0" applyAlignment="1">
      <alignment wrapText="1"/>
    </xf>
    <xf numFmtId="164" fontId="0" fillId="0" borderId="0" xfId="1" applyNumberFormat="1" applyFont="1" applyAlignment="1">
      <alignment horizontal="right"/>
    </xf>
    <xf numFmtId="0" fontId="0" fillId="0" borderId="0" xfId="0" applyAlignment="1">
      <alignment horizontal="right"/>
    </xf>
    <xf numFmtId="10" fontId="0" fillId="0" borderId="0" xfId="0" applyNumberFormat="1" applyAlignment="1">
      <alignment horizontal="right"/>
    </xf>
    <xf numFmtId="0" fontId="2" fillId="2" borderId="4" xfId="0" applyFont="1" applyFill="1" applyBorder="1" applyAlignment="1">
      <alignment horizontal="center" vertical="center" wrapText="1"/>
    </xf>
    <xf numFmtId="0" fontId="0" fillId="0" borderId="0" xfId="0" applyFill="1"/>
    <xf numFmtId="0" fontId="0" fillId="0" borderId="0" xfId="0" applyAlignment="1">
      <alignment vertical="center" wrapText="1"/>
    </xf>
    <xf numFmtId="0" fontId="0" fillId="0" borderId="0" xfId="0" applyAlignment="1">
      <alignment horizontal="left" vertical="center" wrapText="1"/>
    </xf>
    <xf numFmtId="0" fontId="2" fillId="2" borderId="5" xfId="0" applyFont="1" applyFill="1" applyBorder="1" applyAlignment="1">
      <alignment wrapText="1"/>
    </xf>
    <xf numFmtId="0" fontId="7" fillId="2" borderId="5" xfId="0" applyFont="1" applyFill="1" applyBorder="1" applyAlignment="1">
      <alignment wrapText="1"/>
    </xf>
    <xf numFmtId="0" fontId="8" fillId="0" borderId="0" xfId="0" applyFont="1" applyAlignment="1">
      <alignment wrapText="1"/>
    </xf>
    <xf numFmtId="0" fontId="3" fillId="0" borderId="6" xfId="0" applyFont="1" applyBorder="1" applyAlignment="1">
      <alignment vertical="center" wrapText="1"/>
    </xf>
    <xf numFmtId="10" fontId="2" fillId="2" borderId="3" xfId="0" applyNumberFormat="1" applyFont="1" applyFill="1" applyBorder="1" applyAlignment="1">
      <alignment horizontal="center" vertical="center" wrapText="1"/>
    </xf>
    <xf numFmtId="10" fontId="0" fillId="0" borderId="0" xfId="0" applyNumberFormat="1"/>
    <xf numFmtId="0" fontId="0" fillId="0" borderId="0" xfId="0" applyAlignment="1">
      <alignment horizontal="left"/>
    </xf>
    <xf numFmtId="164" fontId="0" fillId="0" borderId="0" xfId="0" applyNumberFormat="1"/>
    <xf numFmtId="0" fontId="0" fillId="4" borderId="8" xfId="0" applyFill="1" applyBorder="1"/>
    <xf numFmtId="0" fontId="0" fillId="4" borderId="9" xfId="0" applyFill="1" applyBorder="1" applyAlignment="1">
      <alignment horizontal="right"/>
    </xf>
    <xf numFmtId="0" fontId="0" fillId="4" borderId="10" xfId="0" applyFill="1" applyBorder="1" applyAlignment="1">
      <alignment horizontal="right"/>
    </xf>
    <xf numFmtId="10" fontId="2" fillId="2" borderId="11" xfId="0" applyNumberFormat="1" applyFont="1" applyFill="1" applyBorder="1" applyAlignment="1">
      <alignment horizontal="center" vertical="center" wrapText="1"/>
    </xf>
    <xf numFmtId="0" fontId="7" fillId="4" borderId="0" xfId="0" applyFont="1" applyFill="1" applyAlignment="1">
      <alignment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0" xfId="0" applyFont="1" applyBorder="1" applyAlignment="1">
      <alignment vertical="top" wrapText="1"/>
    </xf>
    <xf numFmtId="0" fontId="0" fillId="0" borderId="20" xfId="0" applyBorder="1" applyAlignment="1">
      <alignment vertical="top"/>
    </xf>
    <xf numFmtId="0" fontId="0" fillId="0" borderId="19" xfId="0" applyBorder="1" applyAlignment="1">
      <alignment vertical="center" wrapText="1"/>
    </xf>
    <xf numFmtId="0" fontId="0" fillId="0" borderId="19" xfId="0" applyBorder="1" applyAlignment="1">
      <alignment vertical="top" wrapText="1"/>
    </xf>
    <xf numFmtId="0" fontId="0" fillId="0" borderId="17" xfId="0" applyFont="1" applyBorder="1" applyAlignment="1">
      <alignment vertical="center" wrapText="1"/>
    </xf>
    <xf numFmtId="0" fontId="0" fillId="0" borderId="16" xfId="0" applyFont="1" applyBorder="1" applyAlignment="1">
      <alignment wrapText="1"/>
    </xf>
    <xf numFmtId="0" fontId="0" fillId="0" borderId="20"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vertical="center" wrapText="1"/>
    </xf>
    <xf numFmtId="0" fontId="0" fillId="0" borderId="19" xfId="0" applyFont="1" applyBorder="1" applyAlignment="1">
      <alignment wrapText="1"/>
    </xf>
    <xf numFmtId="0" fontId="7" fillId="2" borderId="15" xfId="0" applyFont="1" applyFill="1" applyBorder="1" applyAlignment="1">
      <alignment wrapText="1"/>
    </xf>
    <xf numFmtId="0" fontId="2" fillId="2" borderId="15" xfId="0" applyFont="1" applyFill="1" applyBorder="1" applyAlignment="1">
      <alignment wrapText="1"/>
    </xf>
    <xf numFmtId="10" fontId="0" fillId="0" borderId="0" xfId="2" applyNumberFormat="1" applyFont="1"/>
    <xf numFmtId="0" fontId="3" fillId="6" borderId="21" xfId="0" applyFont="1" applyFill="1" applyBorder="1" applyAlignment="1">
      <alignment vertical="center" wrapText="1"/>
    </xf>
    <xf numFmtId="0" fontId="3" fillId="6" borderId="21" xfId="0" applyFont="1" applyFill="1" applyBorder="1" applyAlignment="1">
      <alignment wrapText="1"/>
    </xf>
    <xf numFmtId="0" fontId="3" fillId="6" borderId="22" xfId="0" applyFont="1" applyFill="1" applyBorder="1" applyAlignment="1">
      <alignment horizontal="left"/>
    </xf>
    <xf numFmtId="164" fontId="3" fillId="6" borderId="22" xfId="1" applyNumberFormat="1" applyFont="1" applyFill="1" applyBorder="1"/>
    <xf numFmtId="9" fontId="3" fillId="6" borderId="22" xfId="2" applyFont="1" applyFill="1" applyBorder="1"/>
    <xf numFmtId="10" fontId="0" fillId="0" borderId="0" xfId="2" applyNumberFormat="1" applyFont="1" applyAlignment="1">
      <alignment horizontal="right"/>
    </xf>
    <xf numFmtId="10" fontId="2" fillId="2" borderId="23" xfId="0" applyNumberFormat="1" applyFont="1" applyFill="1" applyBorder="1" applyAlignment="1">
      <alignment horizontal="center" vertical="center" wrapText="1"/>
    </xf>
    <xf numFmtId="10" fontId="2" fillId="2" borderId="24" xfId="0" applyNumberFormat="1" applyFont="1" applyFill="1" applyBorder="1" applyAlignment="1">
      <alignment horizontal="center" vertical="center" wrapText="1"/>
    </xf>
    <xf numFmtId="10" fontId="2" fillId="2" borderId="25"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164" fontId="0" fillId="0" borderId="0" xfId="0" applyNumberFormat="1" applyFill="1" applyAlignment="1">
      <alignment horizontal="right"/>
    </xf>
    <xf numFmtId="0" fontId="0" fillId="0" borderId="0" xfId="0" applyFill="1" applyAlignment="1">
      <alignment horizontal="right"/>
    </xf>
    <xf numFmtId="164" fontId="0" fillId="0" borderId="0" xfId="1" applyNumberFormat="1" applyFont="1" applyFill="1" applyAlignment="1">
      <alignment horizontal="right"/>
    </xf>
    <xf numFmtId="0" fontId="0" fillId="0" borderId="0" xfId="0" applyBorder="1" applyAlignment="1">
      <alignment wrapText="1"/>
    </xf>
    <xf numFmtId="0" fontId="0" fillId="0" borderId="0" xfId="0" applyFill="1" applyBorder="1"/>
    <xf numFmtId="10" fontId="0" fillId="0" borderId="0" xfId="2" applyNumberFormat="1" applyFont="1" applyFill="1" applyAlignment="1">
      <alignment horizontal="right"/>
    </xf>
    <xf numFmtId="9" fontId="3" fillId="6" borderId="22" xfId="0" applyNumberFormat="1" applyFont="1" applyFill="1" applyBorder="1"/>
    <xf numFmtId="164" fontId="0" fillId="0" borderId="0" xfId="1" applyNumberFormat="1" applyFont="1"/>
    <xf numFmtId="0" fontId="12" fillId="0" borderId="0" xfId="0" applyFont="1" applyBorder="1" applyAlignment="1">
      <alignment horizontal="center" vertical="center" wrapText="1"/>
    </xf>
    <xf numFmtId="10" fontId="12" fillId="0" borderId="0" xfId="2" applyNumberFormat="1" applyFont="1" applyBorder="1" applyAlignment="1">
      <alignment horizontal="center" vertical="center" wrapText="1"/>
    </xf>
    <xf numFmtId="3" fontId="14" fillId="0" borderId="0" xfId="0" applyNumberFormat="1" applyFont="1" applyBorder="1"/>
    <xf numFmtId="10" fontId="14" fillId="0" borderId="0" xfId="0" applyNumberFormat="1" applyFont="1" applyBorder="1"/>
    <xf numFmtId="0" fontId="14" fillId="0" borderId="0" xfId="0" applyFont="1" applyBorder="1"/>
    <xf numFmtId="164" fontId="14" fillId="0" borderId="0" xfId="1" applyNumberFormat="1" applyFont="1" applyBorder="1"/>
    <xf numFmtId="3" fontId="4" fillId="0" borderId="0" xfId="0" applyNumberFormat="1" applyFont="1" applyBorder="1"/>
    <xf numFmtId="10" fontId="4" fillId="0" borderId="0" xfId="0" applyNumberFormat="1" applyFont="1" applyBorder="1"/>
    <xf numFmtId="0" fontId="13" fillId="0" borderId="0" xfId="0" applyFont="1" applyBorder="1" applyAlignment="1">
      <alignment horizontal="right"/>
    </xf>
    <xf numFmtId="0" fontId="3" fillId="3" borderId="17" xfId="0" applyFont="1" applyFill="1" applyBorder="1"/>
    <xf numFmtId="164" fontId="3" fillId="3" borderId="26" xfId="1" applyNumberFormat="1" applyFont="1" applyFill="1" applyBorder="1" applyAlignment="1"/>
    <xf numFmtId="9" fontId="3" fillId="3" borderId="26" xfId="0" applyNumberFormat="1" applyFont="1" applyFill="1" applyBorder="1" applyAlignment="1"/>
    <xf numFmtId="9" fontId="12" fillId="7" borderId="26" xfId="0" applyNumberFormat="1" applyFont="1" applyFill="1" applyBorder="1"/>
    <xf numFmtId="9" fontId="12" fillId="3" borderId="26" xfId="0" applyNumberFormat="1" applyFont="1" applyFill="1" applyBorder="1"/>
    <xf numFmtId="9" fontId="4" fillId="3" borderId="26" xfId="0" applyNumberFormat="1" applyFont="1" applyFill="1" applyBorder="1"/>
    <xf numFmtId="9" fontId="13" fillId="3" borderId="16" xfId="0" applyNumberFormat="1" applyFont="1" applyFill="1" applyBorder="1"/>
    <xf numFmtId="0" fontId="0" fillId="0" borderId="0" xfId="0" applyBorder="1" applyAlignment="1">
      <alignment horizontal="right"/>
    </xf>
    <xf numFmtId="3" fontId="10" fillId="0" borderId="0" xfId="0" applyNumberFormat="1" applyFont="1" applyBorder="1" applyAlignment="1">
      <alignment horizontal="right"/>
    </xf>
    <xf numFmtId="10" fontId="13" fillId="0" borderId="0" xfId="0" applyNumberFormat="1" applyFont="1" applyBorder="1" applyAlignment="1">
      <alignment horizontal="right"/>
    </xf>
    <xf numFmtId="3" fontId="13" fillId="0" borderId="0" xfId="0" applyNumberFormat="1" applyFont="1" applyBorder="1" applyAlignment="1">
      <alignment horizontal="right"/>
    </xf>
    <xf numFmtId="0" fontId="10" fillId="0" borderId="0" xfId="0" applyFont="1" applyBorder="1" applyAlignment="1">
      <alignment horizontal="right"/>
    </xf>
    <xf numFmtId="164" fontId="13" fillId="0" borderId="0" xfId="1" applyNumberFormat="1" applyFont="1" applyBorder="1" applyAlignment="1">
      <alignment horizontal="right"/>
    </xf>
    <xf numFmtId="0" fontId="0" fillId="0" borderId="0" xfId="0" applyFill="1" applyBorder="1" applyAlignment="1">
      <alignment horizontal="right"/>
    </xf>
    <xf numFmtId="9" fontId="0" fillId="0" borderId="0" xfId="2" applyFont="1"/>
    <xf numFmtId="3" fontId="0" fillId="0" borderId="0" xfId="0" applyNumberFormat="1" applyAlignment="1">
      <alignment horizontal="right"/>
    </xf>
    <xf numFmtId="3" fontId="2" fillId="2" borderId="1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164" fontId="3" fillId="3" borderId="0" xfId="1" applyNumberFormat="1" applyFont="1" applyFill="1"/>
    <xf numFmtId="3" fontId="3" fillId="3" borderId="0" xfId="0" applyNumberFormat="1" applyFont="1" applyFill="1" applyBorder="1"/>
    <xf numFmtId="3" fontId="3" fillId="3" borderId="0" xfId="0" applyNumberFormat="1" applyFont="1" applyFill="1"/>
    <xf numFmtId="0" fontId="11" fillId="0" borderId="0" xfId="0" applyFont="1" applyBorder="1" applyAlignment="1">
      <alignment horizontal="center" vertical="center" wrapText="1"/>
    </xf>
    <xf numFmtId="10" fontId="11" fillId="0" borderId="0" xfId="2" applyNumberFormat="1" applyFont="1" applyBorder="1" applyAlignment="1">
      <alignment horizontal="center" vertical="center" wrapText="1"/>
    </xf>
    <xf numFmtId="10" fontId="11" fillId="0" borderId="0" xfId="2" applyNumberFormat="1" applyFont="1" applyBorder="1" applyAlignment="1">
      <alignment vertical="center" wrapText="1"/>
    </xf>
    <xf numFmtId="0" fontId="3" fillId="0" borderId="0" xfId="0" applyFont="1" applyBorder="1" applyAlignment="1">
      <alignment wrapText="1"/>
    </xf>
    <xf numFmtId="164" fontId="0" fillId="0" borderId="0" xfId="1" applyNumberFormat="1" applyFont="1" applyBorder="1" applyAlignment="1">
      <alignment horizontal="right"/>
    </xf>
    <xf numFmtId="10" fontId="0" fillId="0" borderId="0" xfId="2" applyNumberFormat="1" applyFont="1" applyBorder="1" applyAlignment="1">
      <alignment horizontal="right"/>
    </xf>
    <xf numFmtId="10" fontId="2" fillId="2" borderId="2" xfId="2" applyNumberFormat="1" applyFont="1" applyFill="1" applyBorder="1" applyAlignment="1">
      <alignment horizontal="center" vertical="center" wrapText="1"/>
    </xf>
    <xf numFmtId="10" fontId="0" fillId="0" borderId="27" xfId="2" applyNumberFormat="1" applyFont="1" applyBorder="1" applyAlignment="1">
      <alignment horizontal="right"/>
    </xf>
    <xf numFmtId="9" fontId="0" fillId="0" borderId="0" xfId="2" applyNumberFormat="1" applyFont="1"/>
    <xf numFmtId="9" fontId="0" fillId="0" borderId="0" xfId="2" applyNumberFormat="1" applyFont="1" applyAlignment="1">
      <alignment horizontal="right"/>
    </xf>
    <xf numFmtId="0" fontId="6" fillId="0" borderId="0" xfId="0" applyFont="1" applyAlignment="1">
      <alignment horizontal="left" wrapText="1"/>
    </xf>
    <xf numFmtId="0" fontId="3" fillId="0" borderId="0" xfId="0" applyFont="1" applyAlignment="1">
      <alignment vertical="center" wrapText="1"/>
    </xf>
    <xf numFmtId="0" fontId="6" fillId="0" borderId="0" xfId="0" applyFont="1" applyBorder="1" applyAlignment="1">
      <alignment horizontal="left" wrapText="1"/>
    </xf>
    <xf numFmtId="0" fontId="6" fillId="0" borderId="0" xfId="0" applyFont="1" applyAlignment="1">
      <alignment horizontal="left" wrapText="1"/>
    </xf>
    <xf numFmtId="0" fontId="3" fillId="0" borderId="0" xfId="0" applyFont="1" applyAlignment="1">
      <alignment vertical="center" wrapText="1"/>
    </xf>
    <xf numFmtId="0" fontId="3" fillId="0" borderId="0" xfId="0" applyFont="1" applyAlignment="1">
      <alignment horizontal="left" vertical="center" wrapText="1"/>
    </xf>
    <xf numFmtId="0" fontId="9" fillId="0" borderId="0" xfId="0" applyFont="1" applyAlignment="1">
      <alignment vertical="center" wrapText="1"/>
    </xf>
    <xf numFmtId="0" fontId="6" fillId="0" borderId="0" xfId="0" applyFont="1" applyBorder="1" applyAlignment="1">
      <alignment horizontal="left" wrapText="1"/>
    </xf>
    <xf numFmtId="0" fontId="2" fillId="5" borderId="13" xfId="0" applyFont="1" applyFill="1" applyBorder="1" applyAlignment="1">
      <alignment horizontal="center"/>
    </xf>
    <xf numFmtId="0" fontId="2" fillId="5" borderId="12" xfId="0" applyFont="1" applyFill="1" applyBorder="1" applyAlignment="1">
      <alignment horizontal="center"/>
    </xf>
    <xf numFmtId="0" fontId="2" fillId="5" borderId="14" xfId="0" applyFont="1" applyFill="1" applyBorder="1" applyAlignment="1">
      <alignment horizontal="center"/>
    </xf>
    <xf numFmtId="0" fontId="2" fillId="5" borderId="7" xfId="0" applyFont="1" applyFill="1" applyBorder="1" applyAlignment="1">
      <alignment horizontal="center"/>
    </xf>
    <xf numFmtId="0" fontId="2" fillId="5" borderId="0" xfId="0" applyFont="1" applyFill="1" applyBorder="1" applyAlignment="1">
      <alignment horizontal="center"/>
    </xf>
    <xf numFmtId="41" fontId="0" fillId="0" borderId="0" xfId="1" applyNumberFormat="1" applyFont="1" applyAlignment="1">
      <alignment horizontal="right"/>
    </xf>
    <xf numFmtId="41" fontId="0" fillId="0" borderId="0" xfId="1" applyNumberFormat="1" applyFont="1"/>
  </cellXfs>
  <cellStyles count="3">
    <cellStyle name="Comma" xfId="1" builtinId="3"/>
    <cellStyle name="Normal" xfId="0" builtinId="0"/>
    <cellStyle name="Percent" xfId="2" builtinId="5"/>
  </cellStyles>
  <dxfs count="28">
    <dxf>
      <font>
        <b val="0"/>
        <i val="0"/>
        <strike val="0"/>
        <condense val="0"/>
        <extend val="0"/>
        <outline val="0"/>
        <shadow val="0"/>
        <u val="none"/>
        <vertAlign val="baseline"/>
        <sz val="11"/>
        <color theme="1"/>
        <name val="Calibri"/>
        <family val="2"/>
        <scheme val="minor"/>
      </font>
      <numFmt numFmtId="33" formatCode="_(* #,##0_);_(* \(#,##0\);_(* &quot;-&quot;_);_(@_)"/>
    </dxf>
    <dxf>
      <font>
        <b val="0"/>
        <i val="0"/>
        <strike val="0"/>
        <condense val="0"/>
        <extend val="0"/>
        <outline val="0"/>
        <shadow val="0"/>
        <u val="none"/>
        <vertAlign val="baseline"/>
        <sz val="11"/>
        <color theme="1"/>
        <name val="Calibri"/>
        <family val="2"/>
        <scheme val="minor"/>
      </font>
      <numFmt numFmtId="33"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dxf>
    <dxf>
      <numFmt numFmtId="14" formatCode="0.00%"/>
    </dxf>
    <dxf>
      <font>
        <b val="0"/>
        <i val="0"/>
        <strike val="0"/>
        <condense val="0"/>
        <extend val="0"/>
        <outline val="0"/>
        <shadow val="0"/>
        <u val="none"/>
        <vertAlign val="baseline"/>
        <sz val="11"/>
        <color theme="1"/>
        <name val="Calibri"/>
        <family val="2"/>
        <scheme val="minor"/>
      </font>
      <numFmt numFmtId="13" formatCode="0%"/>
      <alignment horizontal="right" vertical="bottom" textRotation="0" wrapText="0" indent="0" justifyLastLine="0" shrinkToFit="0" readingOrder="0"/>
    </dxf>
    <dxf>
      <numFmt numFmtId="14" formatCode="0.00%"/>
      <alignment horizontal="right" vertical="bottom" textRotation="0" wrapText="0" indent="0" justifyLastLine="0" shrinkToFit="0" readingOrder="0"/>
    </dxf>
    <dxf>
      <alignment horizontal="right" vertical="bottom"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vertical="bottom" textRotation="0" wrapText="1" indent="0" justifyLastLine="0" shrinkToFit="0" readingOrder="0"/>
    </dxf>
    <dxf>
      <alignment horizontal="general" vertical="center" textRotation="0" wrapText="1" indent="0" justifyLastLine="0" shrinkToFit="0" readingOrder="0"/>
    </dxf>
    <dxf>
      <font>
        <color auto="1"/>
      </font>
      <numFmt numFmtId="14" formatCode="0.00%"/>
      <alignment horizontal="general" vertical="bottom" textRotation="0" wrapText="0" indent="0" justifyLastLine="0" shrinkToFit="0" readingOrder="0"/>
    </dxf>
    <dxf>
      <numFmt numFmtId="164" formatCode="_(* #,##0_);_(* \(#,##0\);_(* &quot;-&quot;??_);_(@_)"/>
      <alignment horizontal="general" vertical="bottom" textRotation="0" wrapText="0" indent="0" justifyLastLine="0" shrinkToFit="0" readingOrder="0"/>
    </dxf>
    <dxf>
      <font>
        <color auto="1"/>
      </font>
      <numFmt numFmtId="14" formatCode="0.00%"/>
      <alignment horizontal="general" vertical="bottom" textRotation="0" wrapText="0" indent="0" justifyLastLine="0" shrinkToFit="0" readingOrder="0"/>
    </dxf>
    <dxf>
      <numFmt numFmtId="14" formatCode="0.00%"/>
      <alignment horizontal="general" vertical="bottom" textRotation="0" wrapText="0" indent="0" justifyLastLine="0" shrinkToFit="0" readingOrder="0"/>
    </dxf>
    <dxf>
      <font>
        <color auto="1"/>
      </font>
      <numFmt numFmtId="14" formatCode="0.00%"/>
      <alignment horizontal="general" vertical="bottom" textRotation="0" wrapText="0" indent="0" justifyLastLine="0" shrinkToFit="0" readingOrder="0"/>
    </dxf>
    <dxf>
      <font>
        <color auto="1"/>
      </font>
      <numFmt numFmtId="3" formatCode="#,##0"/>
      <alignment horizontal="general" vertical="bottom" textRotation="0" wrapText="0" indent="0" justifyLastLine="0" shrinkToFit="0" readingOrder="0"/>
    </dxf>
    <dxf>
      <font>
        <color auto="1"/>
      </font>
      <numFmt numFmtId="14" formatCode="0.00%"/>
      <fill>
        <patternFill patternType="solid">
          <fgColor rgb="FF000000"/>
          <bgColor rgb="FFFFFFFF"/>
        </patternFill>
      </fill>
      <alignment horizontal="general" vertical="bottom" textRotation="0" wrapText="0" indent="0" justifyLastLine="0" shrinkToFit="0" readingOrder="0"/>
    </dxf>
    <dxf>
      <font>
        <color auto="1"/>
      </font>
      <numFmt numFmtId="3" formatCode="#,##0"/>
      <alignment horizontal="general" vertical="bottom" textRotation="0" wrapText="0" indent="0" justifyLastLine="0" shrinkToFit="0" readingOrder="0"/>
    </dxf>
    <dxf>
      <numFmt numFmtId="14" formatCode="0.0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4" formatCode="0.0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14" formatCode="0.00%"/>
      <alignment horizontal="general" vertical="bottom" textRotation="0" wrapText="0" indent="0" justifyLastLine="0" shrinkToFit="0" readingOrder="0"/>
    </dxf>
    <dxf>
      <alignment horizontal="general" textRotation="0" indent="0" justifyLastLine="0" shrinkToFit="0" readingOrder="0"/>
    </dxf>
    <dxf>
      <border outline="0">
        <top style="thin">
          <color theme="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9AB3C3-F198-4D21-91B2-ED72D39E5C16}" name="Table2" displayName="Table2" ref="A2:O64" totalsRowShown="0" headerRowDxfId="27" headerRowBorderDxfId="26" tableBorderDxfId="25">
  <autoFilter ref="A2:O64" xr:uid="{EA9AB3C3-F198-4D21-91B2-ED72D39E5C16}"/>
  <sortState xmlns:xlrd2="http://schemas.microsoft.com/office/spreadsheetml/2017/richdata2" ref="A3:N63">
    <sortCondition ref="A2:A63"/>
  </sortState>
  <tableColumns count="15">
    <tableColumn id="1" xr3:uid="{97B07521-1830-4D9D-8A1E-0E3E7C528141}" name="US States &amp; Territories / Freely Associated States / Philippines"/>
    <tableColumn id="2" xr3:uid="{2F88C94C-8AF7-49D3-BABB-863E67CDE1EE}" name="Projected # of Veterans " dataDxfId="24"/>
    <tableColumn id="3" xr3:uid="{33FAA29C-1A60-44BF-9415-3955085A42ED}" name="% of All Veterans Nationally" dataDxfId="23"/>
    <tableColumn id="12" xr3:uid="{D0BE0616-1EB8-4F2D-9CFF-514CBBF7905B}" name="Total PACT Act Related Claims Received " dataDxfId="22"/>
    <tableColumn id="13" xr3:uid="{0CD56D05-2D9D-4EA1-8D6F-139F8E834782}" name="% of Total PACT Act Related Claims Received " dataDxfId="21"/>
    <tableColumn id="14" xr3:uid="{D2939E71-7816-4E57-92AC-17A243ABA00E}" name="Total Non-PACT Act Related Claims Received" dataDxfId="20" dataCellStyle="Comma"/>
    <tableColumn id="15" xr3:uid="{78B97009-04A8-48BF-A422-61DEBEC22695}" name="% of Total Non-PACT Act Related Claims Received" dataDxfId="19"/>
    <tableColumn id="10" xr3:uid="{750AA31B-87D3-4AB5-BACD-74D46FF1A07D}" name="Veterans Currently Enrolled with VA for Care" dataDxfId="18"/>
    <tableColumn id="11" xr3:uid="{E7C84793-2EF0-4EC8-8AEC-BFDC6597BCC1}" name="% of Veterans Currently Enrolled with VA for Care" dataDxfId="17"/>
    <tableColumn id="9" xr3:uid="{032F5549-54BE-4661-9F25-00914DC726B8}" name="New Enrollees" dataDxfId="16"/>
    <tableColumn id="8" xr3:uid="{F7C152DA-DE6C-4732-9DEF-781DF68B059A}" name="% of New Enrollees" dataDxfId="15"/>
    <tableColumn id="6" xr3:uid="{79BB4216-2A8E-42AA-8647-07D33AEF56EA}" name=" New Enrollees in the PACT Act Planning Population" dataDxfId="14"/>
    <tableColumn id="4" xr3:uid="{FD55CD7C-541E-4538-8740-EA8002B07B8B}" name="% of New Enrollees in the PACT Act Planning Population" dataDxfId="13"/>
    <tableColumn id="7" xr3:uid="{FC7F33A6-7804-4AF5-B970-7A304E2E033B}" name="New Enrollees Enrolled Under a PACT Act Enrollment Authority" dataDxfId="12"/>
    <tableColumn id="5" xr3:uid="{16B75F62-BED4-41D4-A60B-0631AB7BE19B}" name="% of New Enrollees Enrolled Under a PACT Act Enrollment Authority"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4C1F23-DD27-4CCE-BBC9-D5D8F23B40AD}" name="Table54" displayName="Table54" ref="A9:B20" totalsRowShown="0">
  <autoFilter ref="A9:B20" xr:uid="{05DEAF56-3E07-4E59-92A2-C15D243CD319}"/>
  <tableColumns count="2">
    <tableColumn id="1" xr3:uid="{B811CD2A-2A31-4F51-9C5A-35F97089F1CB}" name="Metric/Term" dataDxfId="10"/>
    <tableColumn id="2" xr3:uid="{80A50649-A874-4A2C-9E76-B3255AB2B961}" name="Definition" dataDxfId="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9FCF53-A0D9-4F67-9CED-FC9F96A2F177}" name="CD_TABLE" displayName="CD_TABLE" ref="A1:F490" totalsRowCount="1" headerRowDxfId="8" headerRowBorderDxfId="7">
  <autoFilter ref="A1:F489" xr:uid="{EB9FCF53-A0D9-4F67-9CED-FC9F96A2F177}"/>
  <tableColumns count="6">
    <tableColumn id="1" xr3:uid="{2578EE1D-D737-4B98-99E4-C9D1D16527DD}" name="US States &amp; Territories / Freely Associated States / Philippines"/>
    <tableColumn id="2" xr3:uid="{C1E05867-D9F8-460D-9744-9A2BDA5D84CE}" name="Congressional District"/>
    <tableColumn id="3" xr3:uid="{3E3AA6F1-1928-4873-8B29-BC98F44BA90D}" name="Projected # of Veterans " totalsRowFunction="custom" dataDxfId="6" totalsRowDxfId="1" totalsRowCellStyle="Comma">
      <totalsRowFormula>SUM(CD_TABLE[Projected '# of Veterans ])</totalsRowFormula>
    </tableColumn>
    <tableColumn id="4" xr3:uid="{39E4C116-6255-4F7B-9E8C-1C3A612D975B}" name="% of All Veterans Nationally" totalsRowFunction="custom" dataDxfId="5" totalsRowDxfId="4" dataCellStyle="Percent" totalsRowCellStyle="Percent">
      <totalsRowFormula>SUM(CD_TABLE[% of All Veterans Nationally])</totalsRowFormula>
    </tableColumn>
    <tableColumn id="5" xr3:uid="{5CB2CD32-E363-40E2-8090-87D4BAD1465A}" name="Total PACT Act Related Claims Received (08/10/2022 - 02/24/2024)" totalsRowFunction="custom" totalsRowDxfId="0" totalsRowCellStyle="Comma">
      <totalsRowFormula>SUM(CD_TABLE[Total PACT Act Related Claims Received (08/10/2022 - 02/24/2024)])</totalsRowFormula>
    </tableColumn>
    <tableColumn id="6" xr3:uid="{109335BA-74CD-476D-AE95-AD3FBCB99121}" name="% Total PACT Act Related Claims Received (08/10/2022 - 02/24/2024)" totalsRowFunction="custom" dataDxfId="3" totalsRowDxfId="2" dataCellStyle="Percent" totalsRowCellStyle="Percent">
      <totalsRowFormula>SUM(CD_TABLE[% Total PACT Act Related Claims Received (08/10/2022 - 02/24/2024)])</totalsRow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8EEB-49B1-4414-AC2E-BA3FE672490B}">
  <dimension ref="A1:B18"/>
  <sheetViews>
    <sheetView showGridLines="0" topLeftCell="A10" zoomScale="80" zoomScaleNormal="80" workbookViewId="0">
      <selection activeCell="A14" sqref="A14:B14"/>
    </sheetView>
  </sheetViews>
  <sheetFormatPr defaultRowHeight="14.5" x14ac:dyDescent="0.35"/>
  <cols>
    <col min="1" max="1" width="62.1796875" customWidth="1"/>
    <col min="2" max="2" width="127.81640625" style="6" bestFit="1" customWidth="1"/>
  </cols>
  <sheetData>
    <row r="1" spans="1:2" ht="32.25" customHeight="1" x14ac:dyDescent="0.65">
      <c r="A1" s="106" t="s">
        <v>0</v>
      </c>
      <c r="B1" s="106"/>
    </row>
    <row r="2" spans="1:2" ht="15.75" customHeight="1" x14ac:dyDescent="0.65">
      <c r="A2" s="103"/>
      <c r="B2" s="103"/>
    </row>
    <row r="3" spans="1:2" ht="40.5" customHeight="1" x14ac:dyDescent="0.55000000000000004">
      <c r="A3" s="15" t="s">
        <v>1</v>
      </c>
      <c r="B3" s="14"/>
    </row>
    <row r="4" spans="1:2" ht="55.5" customHeight="1" x14ac:dyDescent="0.35">
      <c r="A4" s="108" t="s">
        <v>2</v>
      </c>
      <c r="B4" s="108"/>
    </row>
    <row r="5" spans="1:2" ht="15.75" customHeight="1" x14ac:dyDescent="0.35">
      <c r="A5" s="104"/>
      <c r="B5" s="104"/>
    </row>
    <row r="6" spans="1:2" ht="22.5" customHeight="1" x14ac:dyDescent="0.55000000000000004">
      <c r="A6" s="15" t="s">
        <v>3</v>
      </c>
      <c r="B6" s="14"/>
    </row>
    <row r="7" spans="1:2" ht="26.25" customHeight="1" x14ac:dyDescent="0.35">
      <c r="A7" s="17" t="s">
        <v>4</v>
      </c>
      <c r="B7" s="17" t="s">
        <v>5</v>
      </c>
    </row>
    <row r="8" spans="1:2" ht="36.75" customHeight="1" x14ac:dyDescent="0.35">
      <c r="A8" s="17" t="s">
        <v>6</v>
      </c>
      <c r="B8" s="17" t="s">
        <v>7</v>
      </c>
    </row>
    <row r="9" spans="1:2" ht="38.5" customHeight="1" x14ac:dyDescent="0.35">
      <c r="A9" s="17" t="s">
        <v>8</v>
      </c>
      <c r="B9" s="17" t="s">
        <v>9</v>
      </c>
    </row>
    <row r="10" spans="1:2" ht="33" customHeight="1" x14ac:dyDescent="0.35">
      <c r="A10" s="17" t="s">
        <v>10</v>
      </c>
      <c r="B10" s="17" t="s">
        <v>11</v>
      </c>
    </row>
    <row r="11" spans="1:2" ht="46.5" customHeight="1" x14ac:dyDescent="0.35">
      <c r="A11" s="17" t="s">
        <v>12</v>
      </c>
      <c r="B11" s="17" t="s">
        <v>13</v>
      </c>
    </row>
    <row r="12" spans="1:2" ht="33" customHeight="1" x14ac:dyDescent="0.65">
      <c r="A12" s="103"/>
      <c r="B12" s="103"/>
    </row>
    <row r="13" spans="1:2" ht="18.75" customHeight="1" x14ac:dyDescent="0.55000000000000004">
      <c r="A13" s="15" t="s">
        <v>14</v>
      </c>
      <c r="B13" s="14"/>
    </row>
    <row r="14" spans="1:2" ht="31.5" customHeight="1" x14ac:dyDescent="0.35">
      <c r="A14" s="107" t="s">
        <v>15</v>
      </c>
      <c r="B14" s="107"/>
    </row>
    <row r="15" spans="1:2" ht="32.25" customHeight="1" x14ac:dyDescent="0.35">
      <c r="A15" s="108" t="s">
        <v>16</v>
      </c>
      <c r="B15" s="108"/>
    </row>
    <row r="16" spans="1:2" ht="32.25" customHeight="1" x14ac:dyDescent="0.35">
      <c r="A16" s="107"/>
      <c r="B16" s="107"/>
    </row>
    <row r="17" spans="1:2" ht="19.5" customHeight="1" x14ac:dyDescent="0.65">
      <c r="A17" s="103"/>
      <c r="B17" s="103"/>
    </row>
    <row r="18" spans="1:2" ht="27" customHeight="1" x14ac:dyDescent="0.35"/>
  </sheetData>
  <mergeCells count="5">
    <mergeCell ref="A1:B1"/>
    <mergeCell ref="A14:B14"/>
    <mergeCell ref="A15:B15"/>
    <mergeCell ref="A16:B16"/>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FB45-22C6-488D-BFCF-AF504B2E2386}">
  <dimension ref="A1:B26"/>
  <sheetViews>
    <sheetView showGridLines="0" topLeftCell="B1" zoomScale="87" zoomScaleNormal="87" workbookViewId="0">
      <selection activeCell="B7" sqref="B7"/>
    </sheetView>
  </sheetViews>
  <sheetFormatPr defaultRowHeight="14.5" x14ac:dyDescent="0.35"/>
  <cols>
    <col min="1" max="1" width="47.1796875" customWidth="1"/>
    <col min="2" max="2" width="139.1796875" customWidth="1"/>
  </cols>
  <sheetData>
    <row r="1" spans="1:2" ht="33" customHeight="1" x14ac:dyDescent="0.65">
      <c r="A1" s="110" t="s">
        <v>17</v>
      </c>
      <c r="B1" s="110"/>
    </row>
    <row r="2" spans="1:2" s="29" customFormat="1" ht="18" customHeight="1" x14ac:dyDescent="0.65">
      <c r="A2" s="105"/>
      <c r="B2" s="105"/>
    </row>
    <row r="3" spans="1:2" ht="23.5" x14ac:dyDescent="0.55000000000000004">
      <c r="A3" s="42" t="s">
        <v>14</v>
      </c>
      <c r="B3" s="43"/>
    </row>
    <row r="4" spans="1:2" ht="29.15" customHeight="1" x14ac:dyDescent="0.35">
      <c r="A4" s="109" t="s">
        <v>18</v>
      </c>
      <c r="B4" s="109"/>
    </row>
    <row r="5" spans="1:2" ht="28.5" x14ac:dyDescent="0.65">
      <c r="A5" s="103"/>
      <c r="B5" s="103"/>
    </row>
    <row r="6" spans="1:2" ht="23.5" x14ac:dyDescent="0.55000000000000004">
      <c r="A6" s="26" t="s">
        <v>19</v>
      </c>
      <c r="B6" s="26" t="s">
        <v>20</v>
      </c>
    </row>
    <row r="7" spans="1:2" ht="29" x14ac:dyDescent="0.35">
      <c r="A7" s="30" t="s">
        <v>21</v>
      </c>
      <c r="B7" s="31" t="s">
        <v>22</v>
      </c>
    </row>
    <row r="8" spans="1:2" ht="29" x14ac:dyDescent="0.35">
      <c r="A8" s="32" t="s">
        <v>23</v>
      </c>
      <c r="B8" s="31" t="s">
        <v>24</v>
      </c>
    </row>
    <row r="9" spans="1:2" ht="29" x14ac:dyDescent="0.35">
      <c r="A9" s="32" t="s">
        <v>25</v>
      </c>
      <c r="B9" s="31" t="s">
        <v>26</v>
      </c>
    </row>
    <row r="10" spans="1:2" ht="29" x14ac:dyDescent="0.35">
      <c r="A10" s="32" t="s">
        <v>27</v>
      </c>
      <c r="B10" s="31" t="s">
        <v>28</v>
      </c>
    </row>
    <row r="11" spans="1:2" ht="29" x14ac:dyDescent="0.35">
      <c r="A11" s="32" t="s">
        <v>29</v>
      </c>
      <c r="B11" s="31" t="s">
        <v>30</v>
      </c>
    </row>
    <row r="12" spans="1:2" ht="29" x14ac:dyDescent="0.35">
      <c r="A12" s="32" t="s">
        <v>31</v>
      </c>
      <c r="B12" s="31" t="s">
        <v>32</v>
      </c>
    </row>
    <row r="13" spans="1:2" ht="42.75" customHeight="1" x14ac:dyDescent="0.35">
      <c r="A13" s="33" t="s">
        <v>33</v>
      </c>
      <c r="B13" s="34" t="s">
        <v>34</v>
      </c>
    </row>
    <row r="14" spans="1:2" ht="31" customHeight="1" x14ac:dyDescent="0.35">
      <c r="A14" s="32" t="s">
        <v>35</v>
      </c>
      <c r="B14" s="35" t="s">
        <v>36</v>
      </c>
    </row>
    <row r="15" spans="1:2" ht="48.75" customHeight="1" x14ac:dyDescent="0.35">
      <c r="A15" s="32" t="s">
        <v>37</v>
      </c>
      <c r="B15" s="31" t="s">
        <v>38</v>
      </c>
    </row>
    <row r="16" spans="1:2" ht="46.5" customHeight="1" x14ac:dyDescent="0.35">
      <c r="A16" s="32" t="s">
        <v>39</v>
      </c>
      <c r="B16" s="31" t="s">
        <v>40</v>
      </c>
    </row>
    <row r="17" spans="1:2" ht="63" customHeight="1" x14ac:dyDescent="0.35">
      <c r="A17" s="32" t="s">
        <v>41</v>
      </c>
      <c r="B17" s="31" t="s">
        <v>42</v>
      </c>
    </row>
    <row r="18" spans="1:2" ht="43.5" x14ac:dyDescent="0.35">
      <c r="A18" s="32" t="s">
        <v>43</v>
      </c>
      <c r="B18" s="31" t="s">
        <v>44</v>
      </c>
    </row>
    <row r="19" spans="1:2" x14ac:dyDescent="0.35">
      <c r="A19" s="38" t="s">
        <v>45</v>
      </c>
      <c r="B19" s="39" t="s">
        <v>46</v>
      </c>
    </row>
    <row r="20" spans="1:2" ht="29" x14ac:dyDescent="0.35">
      <c r="A20" s="40" t="s">
        <v>47</v>
      </c>
      <c r="B20" s="41" t="s">
        <v>48</v>
      </c>
    </row>
    <row r="21" spans="1:2" x14ac:dyDescent="0.35">
      <c r="A21" s="40" t="s">
        <v>49</v>
      </c>
      <c r="B21" s="41" t="s">
        <v>50</v>
      </c>
    </row>
    <row r="22" spans="1:2" x14ac:dyDescent="0.35">
      <c r="A22" s="36" t="s">
        <v>51</v>
      </c>
      <c r="B22" s="37" t="s">
        <v>52</v>
      </c>
    </row>
    <row r="23" spans="1:2" x14ac:dyDescent="0.35">
      <c r="A23" s="29"/>
      <c r="B23" s="29"/>
    </row>
    <row r="24" spans="1:2" x14ac:dyDescent="0.35">
      <c r="A24" s="29"/>
      <c r="B24" s="29"/>
    </row>
    <row r="25" spans="1:2" x14ac:dyDescent="0.35">
      <c r="A25" s="29"/>
      <c r="B25" s="29"/>
    </row>
    <row r="26" spans="1:2" x14ac:dyDescent="0.35">
      <c r="A26" s="27"/>
      <c r="B26" s="28"/>
    </row>
  </sheetData>
  <autoFilter ref="A6:B6" xr:uid="{37CBFB45-22C6-488D-BFCF-AF504B2E2386}"/>
  <mergeCells count="2">
    <mergeCell ref="A4:B4"/>
    <mergeCell ref="A1:B1"/>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FA4F-6A05-4482-A9C4-257CA4B39ED9}">
  <dimension ref="A1:AQ65"/>
  <sheetViews>
    <sheetView showGridLines="0" topLeftCell="B1" zoomScale="72" zoomScaleNormal="72" workbookViewId="0">
      <selection activeCell="G65" sqref="G65"/>
    </sheetView>
  </sheetViews>
  <sheetFormatPr defaultRowHeight="15" customHeight="1" x14ac:dyDescent="0.35"/>
  <cols>
    <col min="1" max="1" width="44.54296875" bestFit="1" customWidth="1"/>
    <col min="2" max="2" width="19.81640625" style="8" customWidth="1"/>
    <col min="3" max="3" width="17.54296875" style="8" customWidth="1"/>
    <col min="4" max="4" width="19.1796875" style="87" customWidth="1"/>
    <col min="5" max="5" width="19.54296875" style="8" customWidth="1"/>
    <col min="6" max="6" width="18.81640625" style="87" customWidth="1"/>
    <col min="7" max="7" width="17.54296875" style="8" customWidth="1"/>
    <col min="8" max="8" width="20.54296875" style="8" customWidth="1"/>
    <col min="9" max="9" width="19.81640625" style="8" customWidth="1"/>
    <col min="10" max="10" width="15.1796875" style="8" customWidth="1"/>
    <col min="11" max="11" width="17.54296875" style="8" customWidth="1"/>
    <col min="12" max="12" width="18.81640625" style="8" customWidth="1"/>
    <col min="13" max="13" width="19" style="8" customWidth="1"/>
    <col min="14" max="14" width="16.81640625" customWidth="1"/>
    <col min="15" max="15" width="16.453125" customWidth="1"/>
    <col min="19" max="19" width="26.54296875" customWidth="1"/>
    <col min="20" max="20" width="12.54296875" customWidth="1"/>
    <col min="21" max="21" width="9.1796875" bestFit="1" customWidth="1"/>
    <col min="22" max="22" width="11.453125" customWidth="1"/>
    <col min="25" max="25" width="18.7265625" customWidth="1"/>
    <col min="26" max="26" width="17.453125" style="19" customWidth="1"/>
    <col min="27" max="27" width="15.26953125" customWidth="1"/>
    <col min="28" max="28" width="10.54296875" customWidth="1"/>
    <col min="30" max="30" width="12.453125" customWidth="1"/>
    <col min="31" max="31" width="11" customWidth="1"/>
    <col min="32" max="33" width="16" customWidth="1"/>
    <col min="34" max="34" width="13.26953125" customWidth="1"/>
    <col min="35" max="35" width="21.1796875" customWidth="1"/>
    <col min="36" max="36" width="17.453125" customWidth="1"/>
    <col min="38" max="38" width="13.453125" customWidth="1"/>
  </cols>
  <sheetData>
    <row r="1" spans="1:43" ht="14.5" x14ac:dyDescent="0.35">
      <c r="A1" s="22"/>
      <c r="B1" s="23"/>
      <c r="C1" s="24"/>
      <c r="D1" s="111" t="s">
        <v>53</v>
      </c>
      <c r="E1" s="112"/>
      <c r="F1" s="112"/>
      <c r="G1" s="113"/>
      <c r="H1" s="114" t="s">
        <v>54</v>
      </c>
      <c r="I1" s="115"/>
      <c r="J1" s="115"/>
      <c r="K1" s="115"/>
      <c r="L1" s="115"/>
      <c r="M1" s="115"/>
      <c r="N1" s="115"/>
      <c r="O1" s="115"/>
    </row>
    <row r="2" spans="1:43" s="6" customFormat="1" ht="93.75" customHeight="1" x14ac:dyDescent="0.35">
      <c r="A2" s="10" t="s">
        <v>55</v>
      </c>
      <c r="B2" s="3" t="s">
        <v>21</v>
      </c>
      <c r="C2" s="5" t="s">
        <v>56</v>
      </c>
      <c r="D2" s="88" t="s">
        <v>25</v>
      </c>
      <c r="E2" s="25" t="s">
        <v>27</v>
      </c>
      <c r="F2" s="89" t="s">
        <v>57</v>
      </c>
      <c r="G2" s="18" t="s">
        <v>58</v>
      </c>
      <c r="H2" s="51" t="s">
        <v>33</v>
      </c>
      <c r="I2" s="52" t="s">
        <v>35</v>
      </c>
      <c r="J2" s="52" t="s">
        <v>59</v>
      </c>
      <c r="K2" s="52" t="s">
        <v>60</v>
      </c>
      <c r="L2" s="52" t="s">
        <v>61</v>
      </c>
      <c r="M2" s="52" t="s">
        <v>62</v>
      </c>
      <c r="N2" s="53" t="s">
        <v>63</v>
      </c>
      <c r="O2" s="54" t="s">
        <v>64</v>
      </c>
      <c r="R2" s="58"/>
      <c r="S2" s="93"/>
      <c r="T2" s="93"/>
      <c r="U2" s="94"/>
      <c r="V2" s="93"/>
      <c r="W2" s="94"/>
      <c r="X2" s="95"/>
      <c r="Y2" s="93"/>
      <c r="Z2" s="94"/>
      <c r="AA2" s="95"/>
      <c r="AB2" s="94"/>
      <c r="AC2" s="94"/>
      <c r="AD2" s="93"/>
      <c r="AE2" s="94"/>
      <c r="AF2" s="63"/>
      <c r="AG2" s="64"/>
      <c r="AH2" s="58"/>
      <c r="AI2" s="96"/>
      <c r="AJ2" s="96"/>
      <c r="AK2" s="96"/>
      <c r="AL2" s="96"/>
      <c r="AM2" s="96"/>
      <c r="AN2" s="58"/>
      <c r="AO2" s="58"/>
      <c r="AP2" s="58"/>
      <c r="AQ2" s="58"/>
    </row>
    <row r="3" spans="1:43" ht="14.5" x14ac:dyDescent="0.35">
      <c r="A3" t="s">
        <v>65</v>
      </c>
      <c r="B3" s="7">
        <v>347563</v>
      </c>
      <c r="C3" s="9">
        <v>1.9044502029693735E-2</v>
      </c>
      <c r="D3" s="87">
        <v>35403</v>
      </c>
      <c r="E3" s="50">
        <v>2.462E-2</v>
      </c>
      <c r="F3" s="87">
        <v>52348</v>
      </c>
      <c r="G3" s="50">
        <v>2.4250000000000001E-2</v>
      </c>
      <c r="H3" s="7">
        <v>172025</v>
      </c>
      <c r="I3" s="50">
        <v>2.0199999999999999E-2</v>
      </c>
      <c r="J3" s="7">
        <v>7707</v>
      </c>
      <c r="K3" s="50">
        <v>1.9599999999999999E-2</v>
      </c>
      <c r="L3" s="82">
        <v>5409</v>
      </c>
      <c r="M3" s="81">
        <v>2.0400000000000001E-2</v>
      </c>
      <c r="N3" s="80">
        <v>2263</v>
      </c>
      <c r="O3" s="81">
        <v>1.9699999999999999E-2</v>
      </c>
      <c r="R3" s="29"/>
      <c r="S3" s="29"/>
      <c r="T3" s="97"/>
      <c r="U3" s="98"/>
      <c r="V3" s="97"/>
      <c r="W3" s="98"/>
      <c r="X3" s="79"/>
      <c r="Y3" s="80"/>
      <c r="Z3" s="81"/>
      <c r="AA3" s="82"/>
      <c r="AB3" s="82"/>
      <c r="AC3" s="81"/>
      <c r="AD3" s="82"/>
      <c r="AE3" s="81"/>
      <c r="AF3" s="65"/>
      <c r="AG3" s="66"/>
      <c r="AH3" s="29"/>
      <c r="AI3" s="29"/>
      <c r="AJ3" s="79"/>
      <c r="AK3" s="98"/>
      <c r="AL3" s="79"/>
      <c r="AM3" s="98"/>
      <c r="AN3" s="29"/>
      <c r="AO3" s="29"/>
      <c r="AP3" s="29"/>
      <c r="AQ3" s="29"/>
    </row>
    <row r="4" spans="1:43" ht="14.5" x14ac:dyDescent="0.35">
      <c r="A4" t="s">
        <v>66</v>
      </c>
      <c r="B4" s="7">
        <v>68985</v>
      </c>
      <c r="C4" s="9">
        <v>3.7799908865973147E-3</v>
      </c>
      <c r="D4" s="87">
        <v>4625</v>
      </c>
      <c r="E4" s="50">
        <v>3.2200000000000002E-3</v>
      </c>
      <c r="F4" s="87">
        <v>6929</v>
      </c>
      <c r="G4" s="50">
        <v>3.2100000000000002E-3</v>
      </c>
      <c r="H4" s="7">
        <v>33256</v>
      </c>
      <c r="I4" s="50">
        <v>3.8999999999999998E-3</v>
      </c>
      <c r="J4" s="7">
        <v>1906</v>
      </c>
      <c r="K4" s="50">
        <v>4.7999999999999996E-3</v>
      </c>
      <c r="L4" s="71">
        <v>1427</v>
      </c>
      <c r="M4" s="81">
        <v>5.3941061735488455E-3</v>
      </c>
      <c r="N4" s="83">
        <v>713</v>
      </c>
      <c r="O4" s="81">
        <v>6.1999999999999998E-3</v>
      </c>
      <c r="R4" s="29"/>
      <c r="S4" s="29"/>
      <c r="T4" s="97"/>
      <c r="U4" s="98"/>
      <c r="V4" s="97"/>
      <c r="W4" s="98"/>
      <c r="X4" s="79"/>
      <c r="Y4" s="83"/>
      <c r="Z4" s="81"/>
      <c r="AA4" s="82"/>
      <c r="AB4" s="82"/>
      <c r="AC4" s="81"/>
      <c r="AD4" s="71"/>
      <c r="AE4" s="81"/>
      <c r="AF4" s="67"/>
      <c r="AG4" s="66"/>
      <c r="AH4" s="29"/>
      <c r="AI4" s="29"/>
      <c r="AJ4" s="79"/>
      <c r="AK4" s="98"/>
      <c r="AL4" s="79"/>
      <c r="AM4" s="98"/>
      <c r="AN4" s="29"/>
      <c r="AO4" s="29"/>
      <c r="AP4" s="29"/>
      <c r="AQ4" s="29"/>
    </row>
    <row r="5" spans="1:43" ht="14.5" x14ac:dyDescent="0.35">
      <c r="A5" t="s">
        <v>67</v>
      </c>
      <c r="B5" s="7">
        <v>2659</v>
      </c>
      <c r="C5" s="9">
        <v>1.4569827886442356E-4</v>
      </c>
      <c r="D5" s="87">
        <v>312</v>
      </c>
      <c r="E5" s="50">
        <v>2.2000000000000001E-4</v>
      </c>
      <c r="F5" s="87">
        <v>507</v>
      </c>
      <c r="G5" s="50">
        <v>2.3000000000000001E-4</v>
      </c>
      <c r="H5" s="7">
        <v>1015</v>
      </c>
      <c r="I5" s="50">
        <v>1E-4</v>
      </c>
      <c r="J5" s="7">
        <v>46</v>
      </c>
      <c r="K5" s="50">
        <v>1E-4</v>
      </c>
      <c r="L5" s="71">
        <v>16</v>
      </c>
      <c r="M5" s="81">
        <v>6.0480517713231623E-5</v>
      </c>
      <c r="N5" s="83" t="s">
        <v>51</v>
      </c>
      <c r="O5" s="81" t="s">
        <v>68</v>
      </c>
      <c r="R5" s="29"/>
      <c r="S5" s="29"/>
      <c r="T5" s="97"/>
      <c r="U5" s="98"/>
      <c r="V5" s="97"/>
      <c r="W5" s="98"/>
      <c r="X5" s="79"/>
      <c r="Y5" s="83"/>
      <c r="Z5" s="81"/>
      <c r="AA5" s="82"/>
      <c r="AB5" s="84"/>
      <c r="AC5" s="81"/>
      <c r="AD5" s="71"/>
      <c r="AE5" s="81"/>
      <c r="AF5" s="67"/>
      <c r="AG5" s="66"/>
      <c r="AH5" s="29"/>
      <c r="AI5" s="29"/>
      <c r="AJ5" s="79"/>
      <c r="AK5" s="98"/>
      <c r="AL5" s="79"/>
      <c r="AM5" s="98"/>
      <c r="AN5" s="29"/>
      <c r="AO5" s="29"/>
      <c r="AP5" s="29"/>
      <c r="AQ5" s="29"/>
    </row>
    <row r="6" spans="1:43" ht="14.5" x14ac:dyDescent="0.35">
      <c r="A6" t="s">
        <v>69</v>
      </c>
      <c r="B6" s="7">
        <v>495038</v>
      </c>
      <c r="C6" s="9">
        <v>2.7125304465019373E-2</v>
      </c>
      <c r="D6" s="87">
        <v>35257</v>
      </c>
      <c r="E6" s="50">
        <v>2.452E-2</v>
      </c>
      <c r="F6" s="87">
        <v>49730</v>
      </c>
      <c r="G6" s="50">
        <v>2.3040000000000001E-2</v>
      </c>
      <c r="H6" s="7">
        <v>233771</v>
      </c>
      <c r="I6" s="50">
        <v>2.7400000000000001E-2</v>
      </c>
      <c r="J6" s="7">
        <v>9669</v>
      </c>
      <c r="K6" s="50">
        <v>2.4500000000000001E-2</v>
      </c>
      <c r="L6" s="71">
        <v>6459</v>
      </c>
      <c r="M6" s="81">
        <v>2.4415228994360192E-2</v>
      </c>
      <c r="N6" s="83">
        <v>2875</v>
      </c>
      <c r="O6" s="81">
        <v>2.5000000000000001E-2</v>
      </c>
      <c r="R6" s="29"/>
      <c r="T6" s="7"/>
      <c r="U6" s="50"/>
      <c r="V6" s="7"/>
      <c r="W6" s="50"/>
      <c r="X6" s="79"/>
      <c r="Y6" s="83"/>
      <c r="Z6" s="81"/>
      <c r="AA6" s="82"/>
      <c r="AB6" s="71"/>
      <c r="AC6" s="81"/>
      <c r="AD6" s="71"/>
      <c r="AE6" s="81"/>
      <c r="AF6" s="65"/>
      <c r="AG6" s="66"/>
      <c r="AH6" s="29"/>
      <c r="AJ6" s="8"/>
      <c r="AK6" s="50"/>
      <c r="AL6" s="8"/>
      <c r="AM6" s="50"/>
    </row>
    <row r="7" spans="1:43" ht="14.5" x14ac:dyDescent="0.35">
      <c r="A7" t="s">
        <v>70</v>
      </c>
      <c r="B7" s="7">
        <v>201272</v>
      </c>
      <c r="C7" s="9">
        <v>1.1028576150282158E-2</v>
      </c>
      <c r="D7" s="87">
        <v>17286</v>
      </c>
      <c r="E7" s="50">
        <v>1.2019999999999999E-2</v>
      </c>
      <c r="F7" s="87">
        <v>23990</v>
      </c>
      <c r="G7" s="50">
        <v>1.111E-2</v>
      </c>
      <c r="H7" s="7">
        <v>101070</v>
      </c>
      <c r="I7" s="50">
        <v>1.18E-2</v>
      </c>
      <c r="J7" s="7">
        <v>3367</v>
      </c>
      <c r="K7" s="50">
        <v>8.5000000000000006E-3</v>
      </c>
      <c r="L7" s="82">
        <v>2123</v>
      </c>
      <c r="M7" s="81">
        <v>8.0250086940744213E-3</v>
      </c>
      <c r="N7" s="80">
        <v>821</v>
      </c>
      <c r="O7" s="81">
        <v>7.1000000000000004E-3</v>
      </c>
      <c r="R7" s="29"/>
      <c r="T7" s="7"/>
      <c r="U7" s="50"/>
      <c r="V7" s="7"/>
      <c r="W7" s="50"/>
      <c r="X7" s="79"/>
      <c r="Y7" s="80"/>
      <c r="Z7" s="81"/>
      <c r="AA7" s="82"/>
      <c r="AB7" s="82"/>
      <c r="AC7" s="81"/>
      <c r="AD7" s="82"/>
      <c r="AE7" s="81"/>
      <c r="AF7" s="65"/>
      <c r="AG7" s="66"/>
      <c r="AH7" s="29"/>
      <c r="AJ7" s="8"/>
      <c r="AK7" s="50"/>
      <c r="AL7" s="8"/>
      <c r="AM7" s="50"/>
    </row>
    <row r="8" spans="1:43" ht="14.5" x14ac:dyDescent="0.35">
      <c r="A8" t="s">
        <v>71</v>
      </c>
      <c r="B8" s="7">
        <v>1487167</v>
      </c>
      <c r="C8" s="9">
        <v>8.1488406274527345E-2</v>
      </c>
      <c r="D8" s="87">
        <v>105969</v>
      </c>
      <c r="E8" s="50">
        <v>7.3679999999999995E-2</v>
      </c>
      <c r="F8" s="87">
        <v>177031</v>
      </c>
      <c r="G8" s="50">
        <v>8.201E-2</v>
      </c>
      <c r="H8" s="7">
        <v>665109</v>
      </c>
      <c r="I8" s="50">
        <v>7.8E-2</v>
      </c>
      <c r="J8" s="7">
        <v>32906</v>
      </c>
      <c r="K8" s="50">
        <v>8.3500000000000005E-2</v>
      </c>
      <c r="L8" s="71">
        <v>20346</v>
      </c>
      <c r="M8" s="81">
        <v>7.6908538337088161E-2</v>
      </c>
      <c r="N8" s="83">
        <v>9462</v>
      </c>
      <c r="O8" s="81">
        <v>8.2299999999999998E-2</v>
      </c>
      <c r="R8" s="29"/>
      <c r="T8" s="7"/>
      <c r="U8" s="50"/>
      <c r="V8" s="7"/>
      <c r="W8" s="50"/>
      <c r="X8" s="79"/>
      <c r="Y8" s="83"/>
      <c r="Z8" s="81"/>
      <c r="AA8" s="82"/>
      <c r="AB8" s="82"/>
      <c r="AC8" s="81"/>
      <c r="AD8" s="71"/>
      <c r="AE8" s="81"/>
      <c r="AF8" s="65"/>
      <c r="AG8" s="66"/>
      <c r="AH8" s="29"/>
      <c r="AJ8" s="8"/>
      <c r="AK8" s="50"/>
      <c r="AL8" s="8"/>
      <c r="AM8" s="50"/>
    </row>
    <row r="9" spans="1:43" ht="14.5" x14ac:dyDescent="0.35">
      <c r="A9" t="s">
        <v>72</v>
      </c>
      <c r="B9" s="7">
        <v>369318</v>
      </c>
      <c r="C9" s="9">
        <v>2.0236553950226093E-2</v>
      </c>
      <c r="D9" s="87">
        <v>28360</v>
      </c>
      <c r="E9" s="50">
        <v>1.9720000000000001E-2</v>
      </c>
      <c r="F9" s="87">
        <v>42718</v>
      </c>
      <c r="G9" s="50">
        <v>1.9789999999999999E-2</v>
      </c>
      <c r="H9" s="7">
        <v>172186</v>
      </c>
      <c r="I9" s="50">
        <v>2.0199999999999999E-2</v>
      </c>
      <c r="J9" s="7">
        <v>9914</v>
      </c>
      <c r="K9" s="50">
        <v>2.52E-2</v>
      </c>
      <c r="L9" s="82">
        <v>7393</v>
      </c>
      <c r="M9" s="81">
        <v>2.7945779215870086E-2</v>
      </c>
      <c r="N9" s="80">
        <v>3563</v>
      </c>
      <c r="O9" s="81">
        <v>3.1E-2</v>
      </c>
      <c r="R9" s="29"/>
      <c r="T9" s="7"/>
      <c r="U9" s="50"/>
      <c r="V9" s="7"/>
      <c r="W9" s="50"/>
      <c r="X9" s="79"/>
      <c r="Y9" s="80"/>
      <c r="Z9" s="81"/>
      <c r="AA9" s="82"/>
      <c r="AB9" s="82"/>
      <c r="AC9" s="81"/>
      <c r="AD9" s="82"/>
      <c r="AE9" s="81"/>
      <c r="AF9" s="65"/>
      <c r="AG9" s="66"/>
      <c r="AH9" s="29"/>
      <c r="AJ9" s="8"/>
      <c r="AK9" s="50"/>
      <c r="AL9" s="8"/>
      <c r="AM9" s="50"/>
    </row>
    <row r="10" spans="1:43" ht="14.5" x14ac:dyDescent="0.35">
      <c r="A10" t="s">
        <v>73</v>
      </c>
      <c r="B10" s="7">
        <v>979</v>
      </c>
      <c r="C10" s="9">
        <v>5.3643706283667044E-5</v>
      </c>
      <c r="D10" s="87">
        <v>120</v>
      </c>
      <c r="E10" s="50">
        <v>8.0000000000000007E-5</v>
      </c>
      <c r="F10" s="87">
        <v>236</v>
      </c>
      <c r="G10" s="50">
        <v>1.1E-4</v>
      </c>
      <c r="H10" s="7">
        <v>544</v>
      </c>
      <c r="I10" s="50">
        <v>1E-4</v>
      </c>
      <c r="J10" s="7">
        <v>26</v>
      </c>
      <c r="K10" s="50">
        <v>1E-4</v>
      </c>
      <c r="L10" s="82">
        <v>19</v>
      </c>
      <c r="M10" s="81">
        <v>7.1820614784462555E-5</v>
      </c>
      <c r="N10" s="80" t="s">
        <v>51</v>
      </c>
      <c r="O10" s="81">
        <v>1E-4</v>
      </c>
      <c r="R10" s="29"/>
      <c r="T10" s="7"/>
      <c r="U10" s="50"/>
      <c r="V10" s="7"/>
      <c r="W10" s="50"/>
      <c r="X10" s="79"/>
      <c r="Y10" s="80"/>
      <c r="Z10" s="81"/>
      <c r="AA10" s="82"/>
      <c r="AB10" s="82"/>
      <c r="AC10" s="81"/>
      <c r="AD10" s="82"/>
      <c r="AE10" s="81"/>
      <c r="AF10" s="67"/>
      <c r="AG10" s="66"/>
      <c r="AH10" s="29"/>
      <c r="AJ10" s="8"/>
      <c r="AK10" s="50"/>
      <c r="AL10" s="8"/>
      <c r="AM10" s="50"/>
    </row>
    <row r="11" spans="1:43" ht="14.5" x14ac:dyDescent="0.35">
      <c r="A11" t="s">
        <v>74</v>
      </c>
      <c r="B11" s="7">
        <v>153087</v>
      </c>
      <c r="C11" s="9">
        <v>8.3883085432561143E-3</v>
      </c>
      <c r="D11" s="87">
        <v>7905</v>
      </c>
      <c r="E11" s="50">
        <v>5.4999999999999997E-3</v>
      </c>
      <c r="F11" s="87">
        <v>11734</v>
      </c>
      <c r="G11" s="50">
        <v>5.4400000000000004E-3</v>
      </c>
      <c r="H11" s="7">
        <v>62337</v>
      </c>
      <c r="I11" s="50">
        <v>7.3000000000000001E-3</v>
      </c>
      <c r="J11" s="7">
        <v>2780</v>
      </c>
      <c r="K11" s="50">
        <v>7.1000000000000004E-3</v>
      </c>
      <c r="L11" s="82">
        <v>1634</v>
      </c>
      <c r="M11" s="81">
        <v>6.1765728714637796E-3</v>
      </c>
      <c r="N11" s="80">
        <v>682</v>
      </c>
      <c r="O11" s="81">
        <v>5.8999999999999999E-3</v>
      </c>
      <c r="R11" s="29"/>
      <c r="T11" s="7"/>
      <c r="U11" s="50"/>
      <c r="V11" s="7"/>
      <c r="W11" s="50"/>
      <c r="X11" s="79"/>
      <c r="Y11" s="80"/>
      <c r="Z11" s="81"/>
      <c r="AA11" s="82"/>
      <c r="AB11" s="82"/>
      <c r="AC11" s="81"/>
      <c r="AD11" s="82"/>
      <c r="AE11" s="81"/>
      <c r="AF11" s="65"/>
      <c r="AG11" s="66"/>
      <c r="AH11" s="29"/>
      <c r="AJ11" s="8"/>
      <c r="AK11" s="50"/>
      <c r="AL11" s="8"/>
      <c r="AM11" s="50"/>
    </row>
    <row r="12" spans="1:43" ht="14.5" x14ac:dyDescent="0.35">
      <c r="A12" t="s">
        <v>75</v>
      </c>
      <c r="B12" s="7">
        <v>67723</v>
      </c>
      <c r="C12" s="9">
        <v>3.7108403683848651E-3</v>
      </c>
      <c r="D12" s="87">
        <v>4472</v>
      </c>
      <c r="E12" s="50">
        <v>3.1099999999999999E-3</v>
      </c>
      <c r="F12" s="87">
        <v>6531</v>
      </c>
      <c r="G12" s="50">
        <v>3.0300000000000001E-3</v>
      </c>
      <c r="H12" s="7">
        <v>27046</v>
      </c>
      <c r="I12" s="50">
        <v>3.2000000000000002E-3</v>
      </c>
      <c r="J12" s="7">
        <v>1223</v>
      </c>
      <c r="K12" s="50">
        <v>3.0999999999999999E-3</v>
      </c>
      <c r="L12" s="71">
        <v>800</v>
      </c>
      <c r="M12" s="81">
        <v>3.0240258856615815E-3</v>
      </c>
      <c r="N12" s="83">
        <v>352</v>
      </c>
      <c r="O12" s="81">
        <v>3.0999999999999999E-3</v>
      </c>
      <c r="R12" s="29"/>
      <c r="T12" s="7"/>
      <c r="U12" s="50"/>
      <c r="V12" s="7"/>
      <c r="W12" s="50"/>
      <c r="X12" s="79"/>
      <c r="Y12" s="83"/>
      <c r="Z12" s="81"/>
      <c r="AA12" s="71"/>
      <c r="AB12" s="71"/>
      <c r="AC12" s="81"/>
      <c r="AD12" s="71"/>
      <c r="AE12" s="81"/>
      <c r="AF12" s="67"/>
      <c r="AG12" s="66"/>
      <c r="AH12" s="29"/>
      <c r="AJ12" s="8"/>
      <c r="AK12" s="50"/>
      <c r="AL12" s="8"/>
      <c r="AM12" s="50"/>
    </row>
    <row r="13" spans="1:43" ht="14.5" x14ac:dyDescent="0.35">
      <c r="A13" t="s">
        <v>76</v>
      </c>
      <c r="B13" s="7">
        <v>27255</v>
      </c>
      <c r="C13" s="9">
        <v>1.4934210569574518E-3</v>
      </c>
      <c r="D13" s="87">
        <v>1668</v>
      </c>
      <c r="E13" s="50">
        <v>1.16E-3</v>
      </c>
      <c r="F13" s="87">
        <v>2575</v>
      </c>
      <c r="G13" s="50">
        <v>1.1900000000000001E-3</v>
      </c>
      <c r="H13" s="7">
        <v>11115</v>
      </c>
      <c r="I13" s="50">
        <v>1.2999999999999999E-3</v>
      </c>
      <c r="J13" s="7">
        <v>600</v>
      </c>
      <c r="K13" s="50">
        <v>1.5E-3</v>
      </c>
      <c r="L13" s="71">
        <v>431</v>
      </c>
      <c r="M13" s="81">
        <v>1.6291939459001769E-3</v>
      </c>
      <c r="N13" s="83">
        <v>174</v>
      </c>
      <c r="O13" s="81">
        <v>1.5E-3</v>
      </c>
      <c r="R13" s="29"/>
      <c r="T13" s="7"/>
      <c r="U13" s="50"/>
      <c r="V13" s="7"/>
      <c r="W13" s="50"/>
      <c r="X13" s="79"/>
      <c r="Y13" s="83"/>
      <c r="Z13" s="81"/>
      <c r="AA13" s="82"/>
      <c r="AB13" s="82"/>
      <c r="AC13" s="81"/>
      <c r="AD13" s="71"/>
      <c r="AE13" s="81"/>
      <c r="AF13" s="67"/>
      <c r="AG13" s="66"/>
      <c r="AH13" s="29"/>
      <c r="AJ13" s="8"/>
      <c r="AK13" s="50"/>
      <c r="AL13" s="8"/>
      <c r="AM13" s="50"/>
    </row>
    <row r="14" spans="1:43" ht="14.5" x14ac:dyDescent="0.35">
      <c r="A14" s="11" t="s">
        <v>77</v>
      </c>
      <c r="B14" s="55" t="s">
        <v>78</v>
      </c>
      <c r="C14" s="56" t="s">
        <v>78</v>
      </c>
      <c r="D14" s="87">
        <v>12</v>
      </c>
      <c r="E14" s="81" t="s">
        <v>68</v>
      </c>
      <c r="F14" s="87">
        <v>14</v>
      </c>
      <c r="G14" s="81" t="s">
        <v>68</v>
      </c>
      <c r="H14" s="7">
        <v>49</v>
      </c>
      <c r="I14" s="81" t="s">
        <v>68</v>
      </c>
      <c r="J14" s="7" t="s">
        <v>51</v>
      </c>
      <c r="K14" s="81" t="s">
        <v>68</v>
      </c>
      <c r="L14" s="71" t="s">
        <v>51</v>
      </c>
      <c r="M14" s="81" t="s">
        <v>68</v>
      </c>
      <c r="N14" s="83" t="s">
        <v>51</v>
      </c>
      <c r="O14" s="81" t="s">
        <v>68</v>
      </c>
      <c r="R14" s="29"/>
      <c r="T14" s="7"/>
      <c r="U14" s="81"/>
      <c r="V14" s="7"/>
      <c r="W14" s="81"/>
      <c r="X14" s="79"/>
      <c r="Y14" s="83"/>
      <c r="Z14" s="81"/>
      <c r="AA14" s="82"/>
      <c r="AB14" s="82"/>
      <c r="AC14" s="81"/>
      <c r="AD14" s="71"/>
      <c r="AE14" s="81"/>
      <c r="AF14" s="67"/>
      <c r="AG14" s="66"/>
      <c r="AH14" s="29"/>
      <c r="AJ14" s="8"/>
      <c r="AK14" s="81"/>
      <c r="AL14" s="8"/>
      <c r="AM14" s="81"/>
    </row>
    <row r="15" spans="1:43" ht="14.5" x14ac:dyDescent="0.35">
      <c r="A15" t="s">
        <v>79</v>
      </c>
      <c r="B15" s="7">
        <v>1432721</v>
      </c>
      <c r="C15" s="9">
        <v>7.8505071001472651E-2</v>
      </c>
      <c r="D15" s="87">
        <v>127113</v>
      </c>
      <c r="E15" s="50">
        <v>8.8389999999999996E-2</v>
      </c>
      <c r="F15" s="87">
        <v>204256</v>
      </c>
      <c r="G15" s="50">
        <v>9.4619999999999996E-2</v>
      </c>
      <c r="H15" s="7">
        <v>731913</v>
      </c>
      <c r="I15" s="50">
        <v>8.5800000000000001E-2</v>
      </c>
      <c r="J15" s="7">
        <v>32245</v>
      </c>
      <c r="K15" s="50">
        <v>8.1799999999999998E-2</v>
      </c>
      <c r="L15" s="71">
        <v>21685</v>
      </c>
      <c r="M15" s="81">
        <v>8.1970001663214234E-2</v>
      </c>
      <c r="N15" s="83">
        <v>9485</v>
      </c>
      <c r="O15" s="81">
        <v>8.2500000000000004E-2</v>
      </c>
      <c r="R15" s="29"/>
      <c r="T15" s="7"/>
      <c r="U15" s="50"/>
      <c r="V15" s="7"/>
      <c r="W15" s="50"/>
      <c r="X15" s="79"/>
      <c r="Y15" s="83"/>
      <c r="Z15" s="81"/>
      <c r="AA15" s="82"/>
      <c r="AB15" s="82"/>
      <c r="AC15" s="81"/>
      <c r="AD15" s="71"/>
      <c r="AE15" s="81"/>
      <c r="AF15" s="65"/>
      <c r="AG15" s="66"/>
      <c r="AH15" s="29"/>
      <c r="AJ15" s="8"/>
      <c r="AK15" s="50"/>
      <c r="AL15" s="8"/>
      <c r="AM15" s="50"/>
    </row>
    <row r="16" spans="1:43" ht="14.5" x14ac:dyDescent="0.35">
      <c r="A16" t="s">
        <v>80</v>
      </c>
      <c r="B16" s="7">
        <v>673358</v>
      </c>
      <c r="C16" s="9">
        <v>3.6896239811805384E-2</v>
      </c>
      <c r="D16" s="87">
        <v>66893</v>
      </c>
      <c r="E16" s="50">
        <v>4.6510000000000003E-2</v>
      </c>
      <c r="F16" s="87">
        <v>112541</v>
      </c>
      <c r="G16" s="50">
        <v>5.2130000000000003E-2</v>
      </c>
      <c r="H16" s="7">
        <v>328823</v>
      </c>
      <c r="I16" s="50">
        <v>3.85E-2</v>
      </c>
      <c r="J16" s="7">
        <v>15509</v>
      </c>
      <c r="K16" s="50">
        <v>3.9300000000000002E-2</v>
      </c>
      <c r="L16" s="71">
        <v>10532</v>
      </c>
      <c r="M16" s="81">
        <v>3.9811300784734716E-2</v>
      </c>
      <c r="N16" s="83">
        <v>4655</v>
      </c>
      <c r="O16" s="81">
        <v>4.0500000000000001E-2</v>
      </c>
      <c r="R16" s="29"/>
      <c r="T16" s="7"/>
      <c r="U16" s="50"/>
      <c r="V16" s="7"/>
      <c r="W16" s="50"/>
      <c r="X16" s="79"/>
      <c r="Y16" s="83"/>
      <c r="Z16" s="81"/>
      <c r="AA16" s="82"/>
      <c r="AB16" s="71"/>
      <c r="AC16" s="81"/>
      <c r="AD16" s="71"/>
      <c r="AE16" s="81"/>
      <c r="AF16" s="65"/>
      <c r="AG16" s="66"/>
      <c r="AH16" s="29"/>
      <c r="AJ16" s="8"/>
      <c r="AK16" s="50"/>
      <c r="AL16" s="8"/>
      <c r="AM16" s="50"/>
    </row>
    <row r="17" spans="1:39" ht="14.5" x14ac:dyDescent="0.35">
      <c r="A17" t="s">
        <v>81</v>
      </c>
      <c r="B17" s="7">
        <v>12543</v>
      </c>
      <c r="C17" s="9">
        <v>6.8728601421454106E-4</v>
      </c>
      <c r="D17" s="87">
        <v>2110</v>
      </c>
      <c r="E17" s="50">
        <v>1.47E-3</v>
      </c>
      <c r="F17" s="87">
        <v>2184</v>
      </c>
      <c r="G17" s="50">
        <v>1.01E-3</v>
      </c>
      <c r="H17" s="7">
        <v>5820</v>
      </c>
      <c r="I17" s="50">
        <v>6.9999999999999999E-4</v>
      </c>
      <c r="J17" s="7">
        <v>413</v>
      </c>
      <c r="K17" s="50">
        <v>1E-3</v>
      </c>
      <c r="L17" s="71">
        <v>333</v>
      </c>
      <c r="M17" s="81">
        <v>1.2587507749066331E-3</v>
      </c>
      <c r="N17" s="83">
        <v>155</v>
      </c>
      <c r="O17" s="81">
        <v>1.2999999999999999E-3</v>
      </c>
      <c r="R17" s="29"/>
      <c r="T17" s="7"/>
      <c r="U17" s="50"/>
      <c r="V17" s="7"/>
      <c r="W17" s="50"/>
      <c r="X17" s="79"/>
      <c r="Y17" s="83"/>
      <c r="Z17" s="81"/>
      <c r="AA17" s="82"/>
      <c r="AB17" s="71"/>
      <c r="AC17" s="81"/>
      <c r="AD17" s="71"/>
      <c r="AE17" s="81"/>
      <c r="AF17" s="67"/>
      <c r="AG17" s="66"/>
      <c r="AH17" s="29"/>
      <c r="AJ17" s="8"/>
      <c r="AK17" s="50"/>
      <c r="AL17" s="8"/>
      <c r="AM17" s="50"/>
    </row>
    <row r="18" spans="1:39" ht="14.5" x14ac:dyDescent="0.35">
      <c r="A18" t="s">
        <v>82</v>
      </c>
      <c r="B18" s="7">
        <v>104765</v>
      </c>
      <c r="C18" s="9">
        <v>5.7405341050136647E-3</v>
      </c>
      <c r="D18" s="87">
        <v>9366</v>
      </c>
      <c r="E18" s="50">
        <v>6.5100000000000002E-3</v>
      </c>
      <c r="F18" s="87">
        <v>13790</v>
      </c>
      <c r="G18" s="50">
        <v>6.3899999999999998E-3</v>
      </c>
      <c r="H18" s="7">
        <v>47411</v>
      </c>
      <c r="I18" s="50">
        <v>5.5999999999999999E-3</v>
      </c>
      <c r="J18" s="7">
        <v>3164</v>
      </c>
      <c r="K18" s="50">
        <v>8.0000000000000002E-3</v>
      </c>
      <c r="L18" s="71">
        <v>2312</v>
      </c>
      <c r="M18" s="81">
        <v>8.7394348095619703E-3</v>
      </c>
      <c r="N18" s="83">
        <v>1219</v>
      </c>
      <c r="O18" s="81">
        <v>1.06E-2</v>
      </c>
      <c r="R18" s="29"/>
      <c r="T18" s="7"/>
      <c r="U18" s="50"/>
      <c r="V18" s="7"/>
      <c r="W18" s="50"/>
      <c r="X18" s="79"/>
      <c r="Y18" s="83"/>
      <c r="Z18" s="81"/>
      <c r="AA18" s="71"/>
      <c r="AB18" s="71"/>
      <c r="AC18" s="81"/>
      <c r="AD18" s="71"/>
      <c r="AE18" s="81"/>
      <c r="AF18" s="65"/>
      <c r="AG18" s="66"/>
      <c r="AH18" s="29"/>
      <c r="AJ18" s="8"/>
      <c r="AK18" s="50"/>
      <c r="AL18" s="8"/>
      <c r="AM18" s="50"/>
    </row>
    <row r="19" spans="1:39" ht="14.5" x14ac:dyDescent="0.35">
      <c r="A19" t="s">
        <v>83</v>
      </c>
      <c r="B19" s="7">
        <v>126089</v>
      </c>
      <c r="C19" s="9">
        <v>6.908969644127981E-3</v>
      </c>
      <c r="D19" s="87">
        <v>8821</v>
      </c>
      <c r="E19" s="50">
        <v>6.13E-3</v>
      </c>
      <c r="F19" s="87">
        <v>12294</v>
      </c>
      <c r="G19" s="50">
        <v>5.7000000000000002E-3</v>
      </c>
      <c r="H19" s="7">
        <v>62875</v>
      </c>
      <c r="I19" s="50">
        <v>7.4000000000000003E-3</v>
      </c>
      <c r="J19" s="7">
        <v>2549</v>
      </c>
      <c r="K19" s="50">
        <v>6.4999999999999997E-3</v>
      </c>
      <c r="L19" s="82">
        <v>1804</v>
      </c>
      <c r="M19" s="81">
        <v>6.8191783721668654E-3</v>
      </c>
      <c r="N19" s="80">
        <v>832</v>
      </c>
      <c r="O19" s="81">
        <v>7.1999999999999998E-3</v>
      </c>
      <c r="R19" s="29"/>
      <c r="T19" s="7"/>
      <c r="U19" s="50"/>
      <c r="V19" s="7"/>
      <c r="W19" s="50"/>
      <c r="X19" s="79"/>
      <c r="Y19" s="80"/>
      <c r="Z19" s="81"/>
      <c r="AA19" s="82"/>
      <c r="AB19" s="82"/>
      <c r="AC19" s="81"/>
      <c r="AD19" s="82"/>
      <c r="AE19" s="81"/>
      <c r="AF19" s="65"/>
      <c r="AG19" s="66"/>
      <c r="AH19" s="29"/>
      <c r="AJ19" s="8"/>
      <c r="AK19" s="50"/>
      <c r="AL19" s="8"/>
      <c r="AM19" s="50"/>
    </row>
    <row r="20" spans="1:39" ht="14.5" x14ac:dyDescent="0.35">
      <c r="A20" t="s">
        <v>84</v>
      </c>
      <c r="B20" s="7">
        <v>552775</v>
      </c>
      <c r="C20" s="9">
        <v>3.0288968070433145E-2</v>
      </c>
      <c r="D20" s="87">
        <v>34476</v>
      </c>
      <c r="E20" s="50">
        <v>2.3970000000000002E-2</v>
      </c>
      <c r="F20" s="87">
        <v>45183</v>
      </c>
      <c r="G20" s="50">
        <v>2.0930000000000001E-2</v>
      </c>
      <c r="H20" s="7">
        <v>223903</v>
      </c>
      <c r="I20" s="50">
        <v>2.6200000000000001E-2</v>
      </c>
      <c r="J20" s="7">
        <v>9931</v>
      </c>
      <c r="K20" s="50">
        <v>2.52E-2</v>
      </c>
      <c r="L20" s="82">
        <v>6220</v>
      </c>
      <c r="M20" s="81">
        <v>2.3511801261018796E-2</v>
      </c>
      <c r="N20" s="80">
        <v>2177</v>
      </c>
      <c r="O20" s="81">
        <v>1.89E-2</v>
      </c>
      <c r="R20" s="29"/>
      <c r="T20" s="7"/>
      <c r="U20" s="50"/>
      <c r="V20" s="7"/>
      <c r="W20" s="50"/>
      <c r="X20" s="79"/>
      <c r="Y20" s="80"/>
      <c r="Z20" s="81"/>
      <c r="AA20" s="82"/>
      <c r="AB20" s="82"/>
      <c r="AC20" s="81"/>
      <c r="AD20" s="82"/>
      <c r="AE20" s="81"/>
      <c r="AF20" s="65"/>
      <c r="AG20" s="66"/>
      <c r="AH20" s="29"/>
      <c r="AJ20" s="8"/>
      <c r="AK20" s="50"/>
      <c r="AL20" s="8"/>
      <c r="AM20" s="50"/>
    </row>
    <row r="21" spans="1:39" ht="14.5" x14ac:dyDescent="0.35">
      <c r="A21" t="s">
        <v>85</v>
      </c>
      <c r="B21" s="7">
        <v>380161</v>
      </c>
      <c r="C21" s="9">
        <v>2.083068950409106E-2</v>
      </c>
      <c r="D21" s="87">
        <v>26480</v>
      </c>
      <c r="E21" s="50">
        <v>1.8409999999999999E-2</v>
      </c>
      <c r="F21" s="87">
        <v>38020</v>
      </c>
      <c r="G21" s="50">
        <v>1.7610000000000001E-2</v>
      </c>
      <c r="H21" s="7">
        <v>164939</v>
      </c>
      <c r="I21" s="50">
        <v>1.9300000000000001E-2</v>
      </c>
      <c r="J21" s="7">
        <v>7019</v>
      </c>
      <c r="K21" s="50">
        <v>1.78E-2</v>
      </c>
      <c r="L21" s="71">
        <v>4102</v>
      </c>
      <c r="M21" s="81">
        <v>1.5505692728729759E-2</v>
      </c>
      <c r="N21" s="83">
        <v>1936</v>
      </c>
      <c r="O21" s="81">
        <v>1.6799999999999999E-2</v>
      </c>
      <c r="R21" s="29"/>
      <c r="T21" s="7"/>
      <c r="U21" s="50"/>
      <c r="V21" s="7"/>
      <c r="W21" s="50"/>
      <c r="X21" s="79"/>
      <c r="Y21" s="83"/>
      <c r="Z21" s="81"/>
      <c r="AA21" s="82"/>
      <c r="AB21" s="71"/>
      <c r="AC21" s="81"/>
      <c r="AD21" s="71"/>
      <c r="AE21" s="81"/>
      <c r="AF21" s="65"/>
      <c r="AG21" s="66"/>
      <c r="AH21" s="29"/>
      <c r="AJ21" s="8"/>
      <c r="AK21" s="50"/>
      <c r="AL21" s="8"/>
      <c r="AM21" s="50"/>
    </row>
    <row r="22" spans="1:39" ht="14.5" x14ac:dyDescent="0.35">
      <c r="A22" t="s">
        <v>86</v>
      </c>
      <c r="B22" s="7">
        <v>177922</v>
      </c>
      <c r="C22" s="9">
        <v>9.7491271801865252E-3</v>
      </c>
      <c r="D22" s="87">
        <v>13008</v>
      </c>
      <c r="E22" s="50">
        <v>9.0399999999999994E-3</v>
      </c>
      <c r="F22" s="87">
        <v>16446</v>
      </c>
      <c r="G22" s="50">
        <v>7.62E-3</v>
      </c>
      <c r="H22" s="7">
        <v>83619</v>
      </c>
      <c r="I22" s="50">
        <v>9.7999999999999997E-3</v>
      </c>
      <c r="J22" s="7">
        <v>3134</v>
      </c>
      <c r="K22" s="50">
        <v>8.0000000000000002E-3</v>
      </c>
      <c r="L22" s="82">
        <v>1949</v>
      </c>
      <c r="M22" s="81">
        <v>7.3672830639430276E-3</v>
      </c>
      <c r="N22" s="80">
        <v>774</v>
      </c>
      <c r="O22" s="81">
        <v>6.7000000000000002E-3</v>
      </c>
      <c r="R22" s="29"/>
      <c r="T22" s="7"/>
      <c r="U22" s="50"/>
      <c r="V22" s="7"/>
      <c r="W22" s="50"/>
      <c r="X22" s="79"/>
      <c r="Y22" s="80"/>
      <c r="Z22" s="81"/>
      <c r="AA22" s="82"/>
      <c r="AB22" s="82"/>
      <c r="AC22" s="81"/>
      <c r="AD22" s="82"/>
      <c r="AE22" s="81"/>
      <c r="AF22" s="65"/>
      <c r="AG22" s="66"/>
      <c r="AH22" s="29"/>
      <c r="AJ22" s="8"/>
      <c r="AK22" s="50"/>
      <c r="AL22" s="8"/>
      <c r="AM22" s="50"/>
    </row>
    <row r="23" spans="1:39" ht="14.5" x14ac:dyDescent="0.35">
      <c r="A23" t="s">
        <v>87</v>
      </c>
      <c r="B23" s="7">
        <v>182120</v>
      </c>
      <c r="C23" s="9">
        <v>9.9791540228615343E-3</v>
      </c>
      <c r="D23" s="87">
        <v>13646</v>
      </c>
      <c r="E23" s="50">
        <v>9.4900000000000002E-3</v>
      </c>
      <c r="F23" s="87">
        <v>17155</v>
      </c>
      <c r="G23" s="50">
        <v>7.9500000000000005E-3</v>
      </c>
      <c r="H23" s="7">
        <v>78534</v>
      </c>
      <c r="I23" s="50">
        <v>9.1999999999999998E-3</v>
      </c>
      <c r="J23" s="7">
        <v>3816</v>
      </c>
      <c r="K23" s="50">
        <v>9.7000000000000003E-3</v>
      </c>
      <c r="L23" s="71">
        <v>2950</v>
      </c>
      <c r="M23" s="81">
        <v>1.115109545337708E-2</v>
      </c>
      <c r="N23" s="83">
        <v>1273</v>
      </c>
      <c r="O23" s="81">
        <v>1.11E-2</v>
      </c>
      <c r="R23" s="29"/>
      <c r="T23" s="7"/>
      <c r="U23" s="50"/>
      <c r="V23" s="7"/>
      <c r="W23" s="50"/>
      <c r="X23" s="79"/>
      <c r="Y23" s="83"/>
      <c r="Z23" s="81"/>
      <c r="AA23" s="82"/>
      <c r="AB23" s="82"/>
      <c r="AC23" s="81"/>
      <c r="AD23" s="71"/>
      <c r="AE23" s="81"/>
      <c r="AF23" s="65"/>
      <c r="AG23" s="66"/>
      <c r="AH23" s="29"/>
      <c r="AJ23" s="8"/>
      <c r="AK23" s="50"/>
      <c r="AL23" s="8"/>
      <c r="AM23" s="50"/>
    </row>
    <row r="24" spans="1:39" ht="14.5" x14ac:dyDescent="0.35">
      <c r="A24" t="s">
        <v>88</v>
      </c>
      <c r="B24" s="7">
        <v>267611</v>
      </c>
      <c r="C24" s="9">
        <v>1.4663581085064782E-2</v>
      </c>
      <c r="D24" s="87">
        <v>21129</v>
      </c>
      <c r="E24" s="50">
        <v>1.469E-2</v>
      </c>
      <c r="F24" s="87">
        <v>27726</v>
      </c>
      <c r="G24" s="50">
        <v>1.2840000000000001E-2</v>
      </c>
      <c r="H24" s="7">
        <v>125438</v>
      </c>
      <c r="I24" s="50">
        <v>1.47E-2</v>
      </c>
      <c r="J24" s="7">
        <v>4566</v>
      </c>
      <c r="K24" s="50">
        <v>1.1599999999999999E-2</v>
      </c>
      <c r="L24" s="82">
        <v>3028</v>
      </c>
      <c r="M24" s="81">
        <v>1.1445937977229086E-2</v>
      </c>
      <c r="N24" s="80">
        <v>1282</v>
      </c>
      <c r="O24" s="81">
        <v>1.12E-2</v>
      </c>
      <c r="R24" s="29"/>
      <c r="T24" s="7"/>
      <c r="U24" s="50"/>
      <c r="V24" s="7"/>
      <c r="W24" s="50"/>
      <c r="X24" s="79"/>
      <c r="Y24" s="80"/>
      <c r="Z24" s="81"/>
      <c r="AA24" s="82"/>
      <c r="AB24" s="82"/>
      <c r="AC24" s="81"/>
      <c r="AD24" s="82"/>
      <c r="AE24" s="81"/>
      <c r="AF24" s="65"/>
      <c r="AG24" s="66"/>
      <c r="AH24" s="29"/>
      <c r="AJ24" s="8"/>
      <c r="AK24" s="50"/>
      <c r="AL24" s="8"/>
      <c r="AM24" s="50"/>
    </row>
    <row r="25" spans="1:39" ht="14.5" x14ac:dyDescent="0.35">
      <c r="A25" t="s">
        <v>89</v>
      </c>
      <c r="B25" s="7">
        <v>261790</v>
      </c>
      <c r="C25" s="9">
        <v>1.4344622949950148E-2</v>
      </c>
      <c r="D25" s="87">
        <v>27200</v>
      </c>
      <c r="E25" s="50">
        <v>1.891E-2</v>
      </c>
      <c r="F25" s="87">
        <v>38249</v>
      </c>
      <c r="G25" s="50">
        <v>1.772E-2</v>
      </c>
      <c r="H25" s="7">
        <v>117947</v>
      </c>
      <c r="I25" s="50">
        <v>1.38E-2</v>
      </c>
      <c r="J25" s="7">
        <v>5325</v>
      </c>
      <c r="K25" s="50">
        <v>1.35E-2</v>
      </c>
      <c r="L25" s="82">
        <v>3419</v>
      </c>
      <c r="M25" s="81">
        <v>1.2923930628846184E-2</v>
      </c>
      <c r="N25" s="80">
        <v>1329</v>
      </c>
      <c r="O25" s="81">
        <v>1.1599999999999999E-2</v>
      </c>
      <c r="R25" s="29"/>
      <c r="T25" s="7"/>
      <c r="U25" s="50"/>
      <c r="V25" s="7"/>
      <c r="W25" s="50"/>
      <c r="X25" s="79"/>
      <c r="Y25" s="80"/>
      <c r="Z25" s="81"/>
      <c r="AA25" s="82"/>
      <c r="AB25" s="82"/>
      <c r="AC25" s="81"/>
      <c r="AD25" s="82"/>
      <c r="AE25" s="81"/>
      <c r="AF25" s="65"/>
      <c r="AG25" s="66"/>
      <c r="AH25" s="29"/>
      <c r="AJ25" s="8"/>
      <c r="AK25" s="50"/>
      <c r="AL25" s="8"/>
      <c r="AM25" s="50"/>
    </row>
    <row r="26" spans="1:39" ht="14.5" x14ac:dyDescent="0.35">
      <c r="A26" t="s">
        <v>90</v>
      </c>
      <c r="B26" s="7">
        <v>105658</v>
      </c>
      <c r="C26" s="9">
        <v>5.7894654938914119E-3</v>
      </c>
      <c r="D26" s="87">
        <v>6349</v>
      </c>
      <c r="E26" s="50">
        <v>4.4099999999999999E-3</v>
      </c>
      <c r="F26" s="87">
        <v>8666</v>
      </c>
      <c r="G26" s="50">
        <v>4.0099999999999997E-3</v>
      </c>
      <c r="H26" s="7">
        <v>50596</v>
      </c>
      <c r="I26" s="50">
        <v>5.8999999999999999E-3</v>
      </c>
      <c r="J26" s="7">
        <v>1825</v>
      </c>
      <c r="K26" s="50">
        <v>4.5999999999999999E-3</v>
      </c>
      <c r="L26" s="71">
        <v>1078</v>
      </c>
      <c r="M26" s="81">
        <v>4.0748748809289808E-3</v>
      </c>
      <c r="N26" s="83">
        <v>457</v>
      </c>
      <c r="O26" s="81">
        <v>4.0000000000000001E-3</v>
      </c>
      <c r="R26" s="29"/>
      <c r="T26" s="7"/>
      <c r="U26" s="50"/>
      <c r="V26" s="7"/>
      <c r="W26" s="50"/>
      <c r="X26" s="79"/>
      <c r="Y26" s="83"/>
      <c r="Z26" s="81"/>
      <c r="AA26" s="82"/>
      <c r="AB26" s="82"/>
      <c r="AC26" s="81"/>
      <c r="AD26" s="71"/>
      <c r="AE26" s="81"/>
      <c r="AF26" s="67"/>
      <c r="AG26" s="66"/>
      <c r="AH26" s="29"/>
      <c r="AJ26" s="8"/>
      <c r="AK26" s="50"/>
      <c r="AL26" s="8"/>
      <c r="AM26" s="50"/>
    </row>
    <row r="27" spans="1:39" s="11" customFormat="1" ht="14.5" x14ac:dyDescent="0.35">
      <c r="A27" s="11" t="s">
        <v>91</v>
      </c>
      <c r="B27" s="55" t="s">
        <v>78</v>
      </c>
      <c r="C27" s="56" t="s">
        <v>78</v>
      </c>
      <c r="D27" s="87" t="s">
        <v>51</v>
      </c>
      <c r="E27" s="81" t="s">
        <v>68</v>
      </c>
      <c r="F27" s="87" t="s">
        <v>51</v>
      </c>
      <c r="G27" s="81" t="s">
        <v>68</v>
      </c>
      <c r="H27" s="7" t="s">
        <v>51</v>
      </c>
      <c r="I27" s="81" t="s">
        <v>68</v>
      </c>
      <c r="J27" s="7" t="s">
        <v>51</v>
      </c>
      <c r="K27" s="50">
        <v>0</v>
      </c>
      <c r="L27" s="82" t="s">
        <v>51</v>
      </c>
      <c r="M27" s="81" t="s">
        <v>68</v>
      </c>
      <c r="N27" s="80" t="s">
        <v>51</v>
      </c>
      <c r="O27" s="81" t="s">
        <v>68</v>
      </c>
      <c r="R27" s="59"/>
      <c r="S27"/>
      <c r="T27" s="7"/>
      <c r="U27" s="81"/>
      <c r="V27" s="7"/>
      <c r="W27" s="50"/>
      <c r="X27" s="79"/>
      <c r="Y27" s="80"/>
      <c r="Z27" s="81"/>
      <c r="AA27" s="82"/>
      <c r="AB27" s="82"/>
      <c r="AC27" s="81"/>
      <c r="AD27" s="82"/>
      <c r="AE27" s="81"/>
      <c r="AF27" s="67"/>
      <c r="AG27" s="66"/>
      <c r="AH27" s="59"/>
      <c r="AI27"/>
      <c r="AJ27" s="8"/>
      <c r="AK27" s="81"/>
      <c r="AL27" s="8"/>
      <c r="AM27" s="81"/>
    </row>
    <row r="28" spans="1:39" ht="14.5" x14ac:dyDescent="0.35">
      <c r="A28" t="s">
        <v>92</v>
      </c>
      <c r="B28" s="7">
        <v>348459</v>
      </c>
      <c r="C28" s="9">
        <v>1.9093597801736806E-2</v>
      </c>
      <c r="D28" s="87">
        <v>27460</v>
      </c>
      <c r="E28" s="50">
        <v>1.9089999999999999E-2</v>
      </c>
      <c r="F28" s="87">
        <v>43948</v>
      </c>
      <c r="G28" s="50">
        <v>2.036E-2</v>
      </c>
      <c r="H28" s="7">
        <v>148980</v>
      </c>
      <c r="I28" s="50">
        <v>1.7500000000000002E-2</v>
      </c>
      <c r="J28" s="7">
        <v>8065</v>
      </c>
      <c r="K28" s="50">
        <v>2.0500000000000001E-2</v>
      </c>
      <c r="L28" s="82">
        <v>5890</v>
      </c>
      <c r="M28" s="81">
        <v>2.2264390583183392E-2</v>
      </c>
      <c r="N28" s="80">
        <v>2360</v>
      </c>
      <c r="O28" s="81">
        <v>2.0500000000000001E-2</v>
      </c>
      <c r="R28" s="29"/>
      <c r="T28" s="7"/>
      <c r="U28" s="50"/>
      <c r="V28" s="7"/>
      <c r="W28" s="50"/>
      <c r="X28" s="79"/>
      <c r="Y28" s="80"/>
      <c r="Z28" s="81"/>
      <c r="AA28" s="82"/>
      <c r="AB28" s="82"/>
      <c r="AC28" s="81"/>
      <c r="AD28" s="82"/>
      <c r="AE28" s="81"/>
      <c r="AF28" s="65"/>
      <c r="AG28" s="66"/>
      <c r="AH28" s="29"/>
      <c r="AJ28" s="8"/>
      <c r="AK28" s="50"/>
      <c r="AL28" s="8"/>
      <c r="AM28" s="50"/>
    </row>
    <row r="29" spans="1:39" ht="14.5" x14ac:dyDescent="0.35">
      <c r="A29" t="s">
        <v>93</v>
      </c>
      <c r="B29" s="7">
        <v>276062</v>
      </c>
      <c r="C29" s="9">
        <v>1.512664846177905E-2</v>
      </c>
      <c r="D29" s="87">
        <v>14154</v>
      </c>
      <c r="E29" s="50">
        <v>9.8399999999999998E-3</v>
      </c>
      <c r="F29" s="87">
        <v>22335</v>
      </c>
      <c r="G29" s="50">
        <v>1.035E-2</v>
      </c>
      <c r="H29" s="7">
        <v>113279</v>
      </c>
      <c r="I29" s="50">
        <v>1.3299999999999999E-2</v>
      </c>
      <c r="J29" s="7">
        <v>5350</v>
      </c>
      <c r="K29" s="50">
        <v>1.3599999999999999E-2</v>
      </c>
      <c r="L29" s="82">
        <v>2901</v>
      </c>
      <c r="M29" s="81">
        <v>1.0965873867880309E-2</v>
      </c>
      <c r="N29" s="80">
        <v>1284</v>
      </c>
      <c r="O29" s="81">
        <v>1.12E-2</v>
      </c>
      <c r="R29" s="29"/>
      <c r="T29" s="7"/>
      <c r="U29" s="50"/>
      <c r="V29" s="7"/>
      <c r="W29" s="50"/>
      <c r="X29" s="79"/>
      <c r="Y29" s="80"/>
      <c r="Z29" s="81"/>
      <c r="AA29" s="82"/>
      <c r="AB29" s="82"/>
      <c r="AC29" s="81"/>
      <c r="AD29" s="82"/>
      <c r="AE29" s="81"/>
      <c r="AF29" s="65"/>
      <c r="AG29" s="66"/>
      <c r="AH29" s="29"/>
      <c r="AJ29" s="8"/>
      <c r="AK29" s="50"/>
      <c r="AL29" s="8"/>
      <c r="AM29" s="50"/>
    </row>
    <row r="30" spans="1:39" ht="14.5" x14ac:dyDescent="0.35">
      <c r="A30" t="s">
        <v>94</v>
      </c>
      <c r="B30" s="7">
        <v>516758</v>
      </c>
      <c r="C30" s="9">
        <v>2.8315438581956294E-2</v>
      </c>
      <c r="D30" s="87">
        <v>31352</v>
      </c>
      <c r="E30" s="50">
        <v>2.18E-2</v>
      </c>
      <c r="F30" s="87">
        <v>45626</v>
      </c>
      <c r="G30" s="50">
        <v>2.1139999999999999E-2</v>
      </c>
      <c r="H30" s="7">
        <v>205968</v>
      </c>
      <c r="I30" s="50">
        <v>2.41E-2</v>
      </c>
      <c r="J30" s="7">
        <v>9091</v>
      </c>
      <c r="K30" s="50">
        <v>2.3099999999999999E-2</v>
      </c>
      <c r="L30" s="82">
        <v>4917</v>
      </c>
      <c r="M30" s="81">
        <v>1.8586419099747495E-2</v>
      </c>
      <c r="N30" s="80">
        <v>2042</v>
      </c>
      <c r="O30" s="81">
        <v>1.78E-2</v>
      </c>
      <c r="R30" s="29"/>
      <c r="T30" s="7"/>
      <c r="U30" s="50"/>
      <c r="V30" s="7"/>
      <c r="W30" s="50"/>
      <c r="X30" s="79"/>
      <c r="Y30" s="80"/>
      <c r="Z30" s="81"/>
      <c r="AA30" s="82"/>
      <c r="AB30" s="82"/>
      <c r="AC30" s="81"/>
      <c r="AD30" s="82"/>
      <c r="AE30" s="81"/>
      <c r="AF30" s="65"/>
      <c r="AG30" s="66"/>
      <c r="AH30" s="29"/>
      <c r="AJ30" s="8"/>
      <c r="AK30" s="50"/>
      <c r="AL30" s="8"/>
      <c r="AM30" s="50"/>
    </row>
    <row r="31" spans="1:39" ht="14.5" x14ac:dyDescent="0.35">
      <c r="A31" t="s">
        <v>95</v>
      </c>
      <c r="B31" s="7">
        <v>285734</v>
      </c>
      <c r="C31" s="9">
        <v>1.5656619786779694E-2</v>
      </c>
      <c r="D31" s="87">
        <v>19353</v>
      </c>
      <c r="E31" s="50">
        <v>1.346E-2</v>
      </c>
      <c r="F31" s="87">
        <v>26413</v>
      </c>
      <c r="G31" s="50">
        <v>1.2239999999999999E-2</v>
      </c>
      <c r="H31" s="7">
        <v>145567</v>
      </c>
      <c r="I31" s="50">
        <v>1.7100000000000001E-2</v>
      </c>
      <c r="J31" s="7">
        <v>5611</v>
      </c>
      <c r="K31" s="50">
        <v>1.4200000000000001E-2</v>
      </c>
      <c r="L31" s="71">
        <v>3044</v>
      </c>
      <c r="M31" s="81">
        <v>1.1506418494942317E-2</v>
      </c>
      <c r="N31" s="83">
        <v>1215</v>
      </c>
      <c r="O31" s="81">
        <v>1.06E-2</v>
      </c>
      <c r="R31" s="29"/>
      <c r="T31" s="7"/>
      <c r="U31" s="50"/>
      <c r="V31" s="7"/>
      <c r="W31" s="50"/>
      <c r="X31" s="79"/>
      <c r="Y31" s="83"/>
      <c r="Z31" s="81"/>
      <c r="AA31" s="82"/>
      <c r="AB31" s="82"/>
      <c r="AC31" s="81"/>
      <c r="AD31" s="71"/>
      <c r="AE31" s="81"/>
      <c r="AF31" s="65"/>
      <c r="AG31" s="66"/>
      <c r="AH31" s="29"/>
      <c r="AJ31" s="8"/>
      <c r="AK31" s="50"/>
      <c r="AL31" s="8"/>
      <c r="AM31" s="50"/>
    </row>
    <row r="32" spans="1:39" ht="14.5" x14ac:dyDescent="0.35">
      <c r="A32" t="s">
        <v>96</v>
      </c>
      <c r="B32" s="7">
        <v>179584</v>
      </c>
      <c r="C32" s="9">
        <v>9.8401954537753449E-3</v>
      </c>
      <c r="D32" s="87">
        <v>20122</v>
      </c>
      <c r="E32" s="50">
        <v>1.3990000000000001E-2</v>
      </c>
      <c r="F32" s="87">
        <v>27216</v>
      </c>
      <c r="G32" s="50">
        <v>1.261E-2</v>
      </c>
      <c r="H32" s="57">
        <v>88549</v>
      </c>
      <c r="I32" s="60">
        <v>1.04E-2</v>
      </c>
      <c r="J32" s="57">
        <v>3409</v>
      </c>
      <c r="K32" s="60">
        <v>8.6E-3</v>
      </c>
      <c r="L32" s="71">
        <v>2391</v>
      </c>
      <c r="M32" s="81">
        <v>9.038057365771051E-3</v>
      </c>
      <c r="N32" s="83">
        <v>880</v>
      </c>
      <c r="O32" s="81">
        <v>7.7000000000000002E-3</v>
      </c>
      <c r="R32" s="29"/>
      <c r="S32" s="11"/>
      <c r="T32" s="57"/>
      <c r="U32" s="60"/>
      <c r="V32" s="57"/>
      <c r="W32" s="60"/>
      <c r="X32" s="85"/>
      <c r="Y32" s="83"/>
      <c r="Z32" s="81"/>
      <c r="AA32" s="71"/>
      <c r="AB32" s="71"/>
      <c r="AC32" s="81"/>
      <c r="AD32" s="71"/>
      <c r="AE32" s="81"/>
      <c r="AF32" s="65"/>
      <c r="AG32" s="66"/>
      <c r="AH32" s="29"/>
      <c r="AJ32" s="8"/>
      <c r="AK32" s="50"/>
      <c r="AL32" s="8"/>
      <c r="AM32" s="50"/>
    </row>
    <row r="33" spans="1:39" ht="14.5" x14ac:dyDescent="0.35">
      <c r="A33" t="s">
        <v>97</v>
      </c>
      <c r="B33" s="7">
        <v>392041</v>
      </c>
      <c r="C33" s="9">
        <v>2.1481646838769266E-2</v>
      </c>
      <c r="D33" s="87">
        <v>26777</v>
      </c>
      <c r="E33" s="50">
        <v>1.8620000000000001E-2</v>
      </c>
      <c r="F33" s="87">
        <v>38695</v>
      </c>
      <c r="G33" s="50">
        <v>1.7930000000000001E-2</v>
      </c>
      <c r="H33" s="7">
        <v>182383</v>
      </c>
      <c r="I33" s="50">
        <v>2.1399999999999999E-2</v>
      </c>
      <c r="J33" s="7">
        <v>7614</v>
      </c>
      <c r="K33" s="50">
        <v>1.9300000000000001E-2</v>
      </c>
      <c r="L33" s="82">
        <v>5184</v>
      </c>
      <c r="M33" s="81">
        <v>1.9595687739087046E-2</v>
      </c>
      <c r="N33" s="80">
        <v>2162</v>
      </c>
      <c r="O33" s="81">
        <v>1.8800000000000001E-2</v>
      </c>
      <c r="R33" s="29"/>
      <c r="T33" s="7"/>
      <c r="U33" s="50"/>
      <c r="V33" s="7"/>
      <c r="W33" s="50"/>
      <c r="X33" s="85"/>
      <c r="Y33" s="80"/>
      <c r="Z33" s="81"/>
      <c r="AA33" s="82"/>
      <c r="AB33" s="82"/>
      <c r="AC33" s="81"/>
      <c r="AD33" s="82"/>
      <c r="AE33" s="81"/>
      <c r="AF33" s="65"/>
      <c r="AG33" s="66"/>
      <c r="AH33" s="29"/>
      <c r="AJ33" s="8"/>
      <c r="AK33" s="50"/>
      <c r="AL33" s="8"/>
      <c r="AM33" s="50"/>
    </row>
    <row r="34" spans="1:39" ht="14.5" x14ac:dyDescent="0.35">
      <c r="A34" t="s">
        <v>98</v>
      </c>
      <c r="B34" s="7">
        <v>85247</v>
      </c>
      <c r="C34" s="9">
        <v>4.6710572314236616E-3</v>
      </c>
      <c r="D34" s="87">
        <v>6466</v>
      </c>
      <c r="E34" s="50">
        <v>4.4999999999999997E-3</v>
      </c>
      <c r="F34" s="87">
        <v>8778</v>
      </c>
      <c r="G34" s="50">
        <v>4.0699999999999998E-3</v>
      </c>
      <c r="H34" s="7">
        <v>47398</v>
      </c>
      <c r="I34" s="50">
        <v>5.5999999999999999E-3</v>
      </c>
      <c r="J34" s="7">
        <v>1888</v>
      </c>
      <c r="K34" s="50">
        <v>4.7999999999999996E-3</v>
      </c>
      <c r="L34" s="82">
        <v>1315</v>
      </c>
      <c r="M34" s="81">
        <v>4.9707425495562245E-3</v>
      </c>
      <c r="N34" s="80">
        <v>708</v>
      </c>
      <c r="O34" s="81">
        <v>6.1999999999999998E-3</v>
      </c>
      <c r="R34" s="29"/>
      <c r="T34" s="7"/>
      <c r="U34" s="50"/>
      <c r="V34" s="7"/>
      <c r="W34" s="50"/>
      <c r="X34" s="85"/>
      <c r="Y34" s="80"/>
      <c r="Z34" s="81"/>
      <c r="AA34" s="82"/>
      <c r="AB34" s="82"/>
      <c r="AC34" s="81"/>
      <c r="AD34" s="82"/>
      <c r="AE34" s="81"/>
      <c r="AF34" s="65"/>
      <c r="AG34" s="66"/>
      <c r="AH34" s="29"/>
      <c r="AJ34" s="8"/>
      <c r="AK34" s="50"/>
      <c r="AL34" s="8"/>
      <c r="AM34" s="50"/>
    </row>
    <row r="35" spans="1:39" ht="14.5" x14ac:dyDescent="0.35">
      <c r="A35" t="s">
        <v>99</v>
      </c>
      <c r="B35" s="7">
        <v>116961</v>
      </c>
      <c r="C35" s="9">
        <v>6.4088064664392045E-3</v>
      </c>
      <c r="D35" s="87">
        <v>9892</v>
      </c>
      <c r="E35" s="50">
        <v>6.8799999999999998E-3</v>
      </c>
      <c r="F35" s="87">
        <v>13669</v>
      </c>
      <c r="G35" s="50">
        <v>6.3299999999999997E-3</v>
      </c>
      <c r="H35" s="7">
        <v>61921</v>
      </c>
      <c r="I35" s="50">
        <v>7.3000000000000001E-3</v>
      </c>
      <c r="J35" s="7">
        <v>2540</v>
      </c>
      <c r="K35" s="50">
        <v>6.4000000000000003E-3</v>
      </c>
      <c r="L35" s="82">
        <v>1684</v>
      </c>
      <c r="M35" s="81">
        <v>6.3655744893176287E-3</v>
      </c>
      <c r="N35" s="80">
        <v>749</v>
      </c>
      <c r="O35" s="81">
        <v>6.4999999999999997E-3</v>
      </c>
      <c r="R35" s="29"/>
      <c r="T35" s="7"/>
      <c r="U35" s="50"/>
      <c r="V35" s="7"/>
      <c r="W35" s="50"/>
      <c r="X35" s="85"/>
      <c r="Y35" s="80"/>
      <c r="Z35" s="81"/>
      <c r="AA35" s="82"/>
      <c r="AB35" s="82"/>
      <c r="AC35" s="81"/>
      <c r="AD35" s="82"/>
      <c r="AE35" s="81"/>
      <c r="AF35" s="65"/>
      <c r="AG35" s="66"/>
      <c r="AH35" s="29"/>
      <c r="AJ35" s="8"/>
      <c r="AK35" s="50"/>
      <c r="AL35" s="8"/>
      <c r="AM35" s="50"/>
    </row>
    <row r="36" spans="1:39" ht="14.5" x14ac:dyDescent="0.35">
      <c r="A36" t="s">
        <v>100</v>
      </c>
      <c r="B36" s="7">
        <v>215627</v>
      </c>
      <c r="C36" s="9">
        <v>1.1815149596351658E-2</v>
      </c>
      <c r="D36" s="87">
        <v>19834</v>
      </c>
      <c r="E36" s="50">
        <v>1.379E-2</v>
      </c>
      <c r="F36" s="87">
        <v>26671</v>
      </c>
      <c r="G36" s="50">
        <v>1.2359999999999999E-2</v>
      </c>
      <c r="H36" s="7">
        <v>110142</v>
      </c>
      <c r="I36" s="50">
        <v>1.29E-2</v>
      </c>
      <c r="J36" s="7">
        <v>4814</v>
      </c>
      <c r="K36" s="50">
        <v>1.2200000000000001E-2</v>
      </c>
      <c r="L36" s="82">
        <v>3344</v>
      </c>
      <c r="M36" s="81">
        <v>1.264042820206541E-2</v>
      </c>
      <c r="N36" s="80">
        <v>1500</v>
      </c>
      <c r="O36" s="81">
        <v>1.3100000000000001E-2</v>
      </c>
      <c r="R36" s="29"/>
      <c r="T36" s="7"/>
      <c r="U36" s="50"/>
      <c r="V36" s="7"/>
      <c r="W36" s="50"/>
      <c r="X36" s="85"/>
      <c r="Y36" s="80"/>
      <c r="Z36" s="81"/>
      <c r="AA36" s="82"/>
      <c r="AB36" s="82"/>
      <c r="AC36" s="81"/>
      <c r="AD36" s="82"/>
      <c r="AE36" s="81"/>
      <c r="AF36" s="65"/>
      <c r="AG36" s="66"/>
      <c r="AH36" s="29"/>
      <c r="AJ36" s="8"/>
      <c r="AK36" s="50"/>
      <c r="AL36" s="8"/>
      <c r="AM36" s="50"/>
    </row>
    <row r="37" spans="1:39" ht="14.5" x14ac:dyDescent="0.35">
      <c r="A37" t="s">
        <v>101</v>
      </c>
      <c r="B37" s="7">
        <v>94260</v>
      </c>
      <c r="C37" s="9">
        <v>5.164919054441732E-3</v>
      </c>
      <c r="D37" s="87">
        <v>4768</v>
      </c>
      <c r="E37" s="50">
        <v>3.32E-3</v>
      </c>
      <c r="F37" s="87">
        <v>6580</v>
      </c>
      <c r="G37" s="50">
        <v>3.0500000000000002E-3</v>
      </c>
      <c r="H37" s="7">
        <v>41972</v>
      </c>
      <c r="I37" s="50">
        <v>4.8999999999999998E-3</v>
      </c>
      <c r="J37" s="7">
        <v>1854</v>
      </c>
      <c r="K37" s="50">
        <v>4.7000000000000002E-3</v>
      </c>
      <c r="L37" s="71">
        <v>1046</v>
      </c>
      <c r="M37" s="81">
        <v>3.9539138455025177E-3</v>
      </c>
      <c r="N37" s="83">
        <v>438</v>
      </c>
      <c r="O37" s="81">
        <v>3.8E-3</v>
      </c>
      <c r="R37" s="29"/>
      <c r="T37" s="7"/>
      <c r="U37" s="50"/>
      <c r="V37" s="7"/>
      <c r="W37" s="50"/>
      <c r="X37" s="85"/>
      <c r="Y37" s="83"/>
      <c r="Z37" s="81"/>
      <c r="AA37" s="82"/>
      <c r="AB37" s="82"/>
      <c r="AC37" s="81"/>
      <c r="AD37" s="71"/>
      <c r="AE37" s="81"/>
      <c r="AF37" s="67"/>
      <c r="AG37" s="66"/>
      <c r="AH37" s="29"/>
      <c r="AJ37" s="8"/>
      <c r="AK37" s="50"/>
      <c r="AL37" s="8"/>
      <c r="AM37" s="50"/>
    </row>
    <row r="38" spans="1:39" ht="14.5" x14ac:dyDescent="0.35">
      <c r="A38" t="s">
        <v>102</v>
      </c>
      <c r="B38" s="7">
        <v>299271</v>
      </c>
      <c r="C38" s="9">
        <v>1.6398371423104515E-2</v>
      </c>
      <c r="D38" s="87">
        <v>16749</v>
      </c>
      <c r="E38" s="50">
        <v>1.1650000000000001E-2</v>
      </c>
      <c r="F38" s="87">
        <v>26361</v>
      </c>
      <c r="G38" s="50">
        <v>1.221E-2</v>
      </c>
      <c r="H38" s="7">
        <v>110957</v>
      </c>
      <c r="I38" s="50">
        <v>1.2999999999999999E-2</v>
      </c>
      <c r="J38" s="7">
        <v>5157</v>
      </c>
      <c r="K38" s="50">
        <v>1.3100000000000001E-2</v>
      </c>
      <c r="L38" s="82">
        <v>3083</v>
      </c>
      <c r="M38" s="81">
        <v>1.1653839756868319E-2</v>
      </c>
      <c r="N38" s="80">
        <v>1324</v>
      </c>
      <c r="O38" s="81">
        <v>1.15E-2</v>
      </c>
      <c r="R38" s="29"/>
      <c r="T38" s="7"/>
      <c r="U38" s="50"/>
      <c r="V38" s="7"/>
      <c r="W38" s="50"/>
      <c r="X38" s="85"/>
      <c r="Y38" s="80"/>
      <c r="Z38" s="81"/>
      <c r="AA38" s="82"/>
      <c r="AB38" s="82"/>
      <c r="AC38" s="81"/>
      <c r="AD38" s="82"/>
      <c r="AE38" s="81"/>
      <c r="AF38" s="65"/>
      <c r="AG38" s="66"/>
      <c r="AH38" s="29"/>
      <c r="AJ38" s="8"/>
      <c r="AK38" s="50"/>
      <c r="AL38" s="8"/>
      <c r="AM38" s="50"/>
    </row>
    <row r="39" spans="1:39" ht="14.5" x14ac:dyDescent="0.35">
      <c r="A39" t="s">
        <v>103</v>
      </c>
      <c r="B39" s="7">
        <v>141746</v>
      </c>
      <c r="C39" s="9">
        <v>7.7668853839475676E-3</v>
      </c>
      <c r="D39" s="87">
        <v>10288</v>
      </c>
      <c r="E39" s="50">
        <v>7.1500000000000001E-3</v>
      </c>
      <c r="F39" s="87">
        <v>14215</v>
      </c>
      <c r="G39" s="50">
        <v>6.5900000000000004E-3</v>
      </c>
      <c r="H39" s="7">
        <v>69888</v>
      </c>
      <c r="I39" s="50">
        <v>8.2000000000000007E-3</v>
      </c>
      <c r="J39" s="7">
        <v>2815</v>
      </c>
      <c r="K39" s="50">
        <v>7.1000000000000004E-3</v>
      </c>
      <c r="L39" s="71">
        <v>2181</v>
      </c>
      <c r="M39" s="81">
        <v>8.2442505707848862E-3</v>
      </c>
      <c r="N39" s="83">
        <v>729</v>
      </c>
      <c r="O39" s="81">
        <v>6.3E-3</v>
      </c>
      <c r="R39" s="29"/>
      <c r="T39" s="7"/>
      <c r="U39" s="50"/>
      <c r="V39" s="7"/>
      <c r="W39" s="50"/>
      <c r="X39" s="85"/>
      <c r="Y39" s="83"/>
      <c r="Z39" s="81"/>
      <c r="AA39" s="82"/>
      <c r="AB39" s="82"/>
      <c r="AC39" s="81"/>
      <c r="AD39" s="71"/>
      <c r="AE39" s="81"/>
      <c r="AF39" s="65"/>
      <c r="AG39" s="66"/>
      <c r="AH39" s="29"/>
      <c r="AJ39" s="8"/>
      <c r="AK39" s="50"/>
      <c r="AL39" s="8"/>
      <c r="AM39" s="50"/>
    </row>
    <row r="40" spans="1:39" ht="14.5" x14ac:dyDescent="0.35">
      <c r="A40" t="s">
        <v>104</v>
      </c>
      <c r="B40" s="7">
        <v>663437</v>
      </c>
      <c r="C40" s="9">
        <v>3.635262468408295E-2</v>
      </c>
      <c r="D40" s="87">
        <v>34359</v>
      </c>
      <c r="E40" s="50">
        <v>2.3890000000000002E-2</v>
      </c>
      <c r="F40" s="87">
        <v>51552</v>
      </c>
      <c r="G40" s="50">
        <v>2.3879999999999998E-2</v>
      </c>
      <c r="H40" s="7">
        <v>280944</v>
      </c>
      <c r="I40" s="50">
        <v>3.2899999999999999E-2</v>
      </c>
      <c r="J40" s="7">
        <v>9971</v>
      </c>
      <c r="K40" s="50">
        <v>2.53E-2</v>
      </c>
      <c r="L40" s="71">
        <v>5704</v>
      </c>
      <c r="M40" s="81">
        <v>2.1561304564767073E-2</v>
      </c>
      <c r="N40" s="83">
        <v>2403</v>
      </c>
      <c r="O40" s="81">
        <v>2.0899999999999998E-2</v>
      </c>
      <c r="R40" s="29"/>
      <c r="T40" s="7"/>
      <c r="U40" s="50"/>
      <c r="V40" s="7"/>
      <c r="W40" s="50"/>
      <c r="X40" s="85"/>
      <c r="Y40" s="83"/>
      <c r="Z40" s="81"/>
      <c r="AA40" s="82"/>
      <c r="AB40" s="82"/>
      <c r="AC40" s="81"/>
      <c r="AD40" s="71"/>
      <c r="AE40" s="81"/>
      <c r="AF40" s="65"/>
      <c r="AG40" s="66"/>
      <c r="AH40" s="29"/>
      <c r="AJ40" s="8"/>
      <c r="AK40" s="50"/>
      <c r="AL40" s="8"/>
      <c r="AM40" s="50"/>
    </row>
    <row r="41" spans="1:39" ht="14.5" x14ac:dyDescent="0.35">
      <c r="A41" t="s">
        <v>105</v>
      </c>
      <c r="B41" s="7">
        <v>680709</v>
      </c>
      <c r="C41" s="9">
        <v>3.7299033361234635E-2</v>
      </c>
      <c r="D41" s="87">
        <v>64351</v>
      </c>
      <c r="E41" s="50">
        <v>4.4749999999999998E-2</v>
      </c>
      <c r="F41" s="87">
        <v>105187</v>
      </c>
      <c r="G41" s="50">
        <v>4.8730000000000002E-2</v>
      </c>
      <c r="H41" s="7">
        <v>346910</v>
      </c>
      <c r="I41" s="50">
        <v>4.07E-2</v>
      </c>
      <c r="J41" s="7">
        <v>17280</v>
      </c>
      <c r="K41" s="50">
        <v>4.3799999999999999E-2</v>
      </c>
      <c r="L41" s="82">
        <v>12357</v>
      </c>
      <c r="M41" s="81">
        <v>4.6709859836400199E-2</v>
      </c>
      <c r="N41" s="80">
        <v>5967</v>
      </c>
      <c r="O41" s="81">
        <v>5.1900000000000002E-2</v>
      </c>
      <c r="R41" s="29"/>
      <c r="T41" s="7"/>
      <c r="U41" s="50"/>
      <c r="V41" s="7"/>
      <c r="W41" s="50"/>
      <c r="X41" s="85"/>
      <c r="Y41" s="80"/>
      <c r="Z41" s="81"/>
      <c r="AA41" s="82"/>
      <c r="AB41" s="82"/>
      <c r="AC41" s="81"/>
      <c r="AD41" s="82"/>
      <c r="AE41" s="81"/>
      <c r="AF41" s="65"/>
      <c r="AG41" s="66"/>
      <c r="AH41" s="29"/>
      <c r="AJ41" s="8"/>
      <c r="AK41" s="50"/>
      <c r="AL41" s="8"/>
      <c r="AM41" s="50"/>
    </row>
    <row r="42" spans="1:39" ht="14.5" x14ac:dyDescent="0.35">
      <c r="A42" t="s">
        <v>106</v>
      </c>
      <c r="B42" s="7">
        <v>49788</v>
      </c>
      <c r="C42" s="9">
        <v>2.7281030116968483E-3</v>
      </c>
      <c r="D42" s="87">
        <v>3508</v>
      </c>
      <c r="E42" s="50">
        <v>2.4399999999999999E-3</v>
      </c>
      <c r="F42" s="87">
        <v>4297</v>
      </c>
      <c r="G42" s="50">
        <v>1.99E-3</v>
      </c>
      <c r="H42" s="7">
        <v>24346</v>
      </c>
      <c r="I42" s="50">
        <v>2.8999999999999998E-3</v>
      </c>
      <c r="J42" s="7">
        <v>1048</v>
      </c>
      <c r="K42" s="50">
        <v>2.7000000000000001E-3</v>
      </c>
      <c r="L42" s="71">
        <v>722</v>
      </c>
      <c r="M42" s="81">
        <v>2.7291833618095771E-3</v>
      </c>
      <c r="N42" s="83">
        <v>329</v>
      </c>
      <c r="O42" s="81">
        <v>2.8999999999999998E-3</v>
      </c>
      <c r="R42" s="29"/>
      <c r="T42" s="7"/>
      <c r="U42" s="50"/>
      <c r="V42" s="7"/>
      <c r="W42" s="50"/>
      <c r="X42" s="85"/>
      <c r="Y42" s="83"/>
      <c r="Z42" s="81"/>
      <c r="AA42" s="82"/>
      <c r="AB42" s="82"/>
      <c r="AC42" s="81"/>
      <c r="AD42" s="71"/>
      <c r="AE42" s="81"/>
      <c r="AF42" s="67"/>
      <c r="AG42" s="66"/>
      <c r="AH42" s="29"/>
      <c r="AJ42" s="8"/>
      <c r="AK42" s="50"/>
      <c r="AL42" s="8"/>
      <c r="AM42" s="50"/>
    </row>
    <row r="43" spans="1:39" ht="14.5" x14ac:dyDescent="0.35">
      <c r="A43" t="s">
        <v>107</v>
      </c>
      <c r="B43" s="7">
        <v>681106</v>
      </c>
      <c r="C43" s="9">
        <v>3.7320786733445681E-2</v>
      </c>
      <c r="D43" s="87">
        <v>45368</v>
      </c>
      <c r="E43" s="50">
        <v>3.1550000000000002E-2</v>
      </c>
      <c r="F43" s="87">
        <v>60846</v>
      </c>
      <c r="G43" s="50">
        <v>2.819E-2</v>
      </c>
      <c r="H43" s="7">
        <v>299512</v>
      </c>
      <c r="I43" s="50">
        <v>3.5099999999999999E-2</v>
      </c>
      <c r="J43" s="7">
        <v>12528</v>
      </c>
      <c r="K43" s="50">
        <v>3.1800000000000002E-2</v>
      </c>
      <c r="L43" s="82">
        <v>7350</v>
      </c>
      <c r="M43" s="81">
        <v>2.7783237824515777E-2</v>
      </c>
      <c r="N43" s="80">
        <v>2963</v>
      </c>
      <c r="O43" s="81">
        <v>2.58E-2</v>
      </c>
      <c r="R43" s="29"/>
      <c r="T43" s="7"/>
      <c r="U43" s="50"/>
      <c r="V43" s="7"/>
      <c r="W43" s="50"/>
      <c r="X43" s="85"/>
      <c r="Y43" s="80"/>
      <c r="Z43" s="81"/>
      <c r="AA43" s="82"/>
      <c r="AB43" s="82"/>
      <c r="AC43" s="81"/>
      <c r="AD43" s="82"/>
      <c r="AE43" s="81"/>
      <c r="AF43" s="65"/>
      <c r="AG43" s="66"/>
      <c r="AH43" s="29"/>
      <c r="AJ43" s="8"/>
      <c r="AK43" s="50"/>
      <c r="AL43" s="8"/>
      <c r="AM43" s="50"/>
    </row>
    <row r="44" spans="1:39" ht="14.5" x14ac:dyDescent="0.35">
      <c r="A44" t="s">
        <v>108</v>
      </c>
      <c r="B44" s="7">
        <v>277757</v>
      </c>
      <c r="C44" s="9">
        <v>1.5219524950186421E-2</v>
      </c>
      <c r="D44" s="87">
        <v>25851</v>
      </c>
      <c r="E44" s="50">
        <v>1.797E-2</v>
      </c>
      <c r="F44" s="87">
        <v>38137</v>
      </c>
      <c r="G44" s="50">
        <v>1.7670000000000002E-2</v>
      </c>
      <c r="H44" s="7">
        <v>136448</v>
      </c>
      <c r="I44" s="50">
        <v>1.6E-2</v>
      </c>
      <c r="J44" s="7">
        <v>6100</v>
      </c>
      <c r="K44" s="50">
        <v>1.55E-2</v>
      </c>
      <c r="L44" s="71">
        <v>4357</v>
      </c>
      <c r="M44" s="81">
        <v>1.6469600979784386E-2</v>
      </c>
      <c r="N44" s="83">
        <v>1919</v>
      </c>
      <c r="O44" s="81">
        <v>1.67E-2</v>
      </c>
      <c r="R44" s="29"/>
      <c r="T44" s="7"/>
      <c r="U44" s="50"/>
      <c r="V44" s="7"/>
      <c r="W44" s="50"/>
      <c r="X44" s="85"/>
      <c r="Y44" s="83"/>
      <c r="Z44" s="81"/>
      <c r="AA44" s="82"/>
      <c r="AB44" s="82"/>
      <c r="AC44" s="81"/>
      <c r="AD44" s="71"/>
      <c r="AE44" s="81"/>
      <c r="AF44" s="65"/>
      <c r="AG44" s="66"/>
      <c r="AH44" s="29"/>
      <c r="AJ44" s="8"/>
      <c r="AK44" s="50"/>
      <c r="AL44" s="8"/>
      <c r="AM44" s="50"/>
    </row>
    <row r="45" spans="1:39" ht="14.5" x14ac:dyDescent="0.35">
      <c r="A45" t="s">
        <v>109</v>
      </c>
      <c r="B45" s="7">
        <v>266690</v>
      </c>
      <c r="C45" s="9">
        <v>1.4613115453310689E-2</v>
      </c>
      <c r="D45" s="87">
        <v>15211</v>
      </c>
      <c r="E45" s="50">
        <v>1.0580000000000001E-2</v>
      </c>
      <c r="F45" s="87">
        <v>22534</v>
      </c>
      <c r="G45" s="50">
        <v>1.044E-2</v>
      </c>
      <c r="H45" s="7">
        <v>126264</v>
      </c>
      <c r="I45" s="50">
        <v>1.4800000000000001E-2</v>
      </c>
      <c r="J45" s="7">
        <v>4019</v>
      </c>
      <c r="K45" s="50">
        <v>1.0200000000000001E-2</v>
      </c>
      <c r="L45" s="82">
        <v>2322</v>
      </c>
      <c r="M45" s="81">
        <v>8.7772351331327388E-3</v>
      </c>
      <c r="N45" s="80">
        <v>840</v>
      </c>
      <c r="O45" s="81">
        <v>7.3000000000000001E-3</v>
      </c>
      <c r="R45" s="29"/>
      <c r="T45" s="7"/>
      <c r="U45" s="50"/>
      <c r="V45" s="7"/>
      <c r="W45" s="50"/>
      <c r="X45" s="85"/>
      <c r="Y45" s="80"/>
      <c r="Z45" s="81"/>
      <c r="AA45" s="82"/>
      <c r="AB45" s="82"/>
      <c r="AC45" s="81"/>
      <c r="AD45" s="82"/>
      <c r="AE45" s="81"/>
      <c r="AF45" s="65"/>
      <c r="AG45" s="66"/>
      <c r="AH45" s="29"/>
      <c r="AJ45" s="8"/>
      <c r="AK45" s="50"/>
      <c r="AL45" s="8"/>
      <c r="AM45" s="50"/>
    </row>
    <row r="46" spans="1:39" ht="14.5" x14ac:dyDescent="0.35">
      <c r="A46" s="11" t="s">
        <v>110</v>
      </c>
      <c r="B46" s="55" t="s">
        <v>78</v>
      </c>
      <c r="C46" s="56" t="s">
        <v>78</v>
      </c>
      <c r="D46" s="87">
        <v>23</v>
      </c>
      <c r="E46" s="81" t="s">
        <v>68</v>
      </c>
      <c r="F46" s="87">
        <v>44</v>
      </c>
      <c r="G46" s="81" t="s">
        <v>68</v>
      </c>
      <c r="H46" s="7">
        <v>54</v>
      </c>
      <c r="I46" s="81" t="s">
        <v>68</v>
      </c>
      <c r="J46" s="7" t="s">
        <v>51</v>
      </c>
      <c r="K46" s="81" t="s">
        <v>68</v>
      </c>
      <c r="L46" s="71" t="s">
        <v>51</v>
      </c>
      <c r="M46" s="81" t="s">
        <v>68</v>
      </c>
      <c r="N46" s="83" t="s">
        <v>51</v>
      </c>
      <c r="O46" s="81" t="s">
        <v>68</v>
      </c>
      <c r="R46" s="29"/>
      <c r="T46" s="7"/>
      <c r="U46" s="81"/>
      <c r="V46" s="7"/>
      <c r="W46" s="81"/>
      <c r="X46" s="79"/>
      <c r="Y46" s="83"/>
      <c r="Z46" s="81"/>
      <c r="AA46" s="82"/>
      <c r="AB46" s="82"/>
      <c r="AC46" s="81"/>
      <c r="AD46" s="71"/>
      <c r="AE46" s="81"/>
      <c r="AF46" s="67"/>
      <c r="AG46" s="66"/>
      <c r="AH46" s="29"/>
      <c r="AJ46" s="8"/>
      <c r="AK46" s="81"/>
      <c r="AL46" s="8"/>
      <c r="AM46" s="81"/>
    </row>
    <row r="47" spans="1:39" ht="14.5" x14ac:dyDescent="0.35">
      <c r="A47" t="s">
        <v>111</v>
      </c>
      <c r="B47" s="7">
        <v>697655</v>
      </c>
      <c r="C47" s="9">
        <v>3.8227579067754577E-2</v>
      </c>
      <c r="D47" s="87">
        <v>39969</v>
      </c>
      <c r="E47" s="50">
        <v>2.7789999999999999E-2</v>
      </c>
      <c r="F47" s="87">
        <v>54841</v>
      </c>
      <c r="G47" s="50">
        <v>2.5409999999999999E-2</v>
      </c>
      <c r="H47" s="7">
        <v>292860</v>
      </c>
      <c r="I47" s="50">
        <v>3.4299999999999997E-2</v>
      </c>
      <c r="J47" s="7">
        <v>15994</v>
      </c>
      <c r="K47" s="50">
        <v>4.0599999999999997E-2</v>
      </c>
      <c r="L47" s="82">
        <v>8138</v>
      </c>
      <c r="M47" s="81">
        <v>3.0761903321892436E-2</v>
      </c>
      <c r="N47" s="80">
        <v>3837</v>
      </c>
      <c r="O47" s="81">
        <v>3.3399999999999999E-2</v>
      </c>
      <c r="R47" s="29"/>
      <c r="T47" s="7"/>
      <c r="U47" s="50"/>
      <c r="V47" s="7"/>
      <c r="W47" s="50"/>
      <c r="X47" s="85"/>
      <c r="Y47" s="80"/>
      <c r="Z47" s="81"/>
      <c r="AA47" s="82"/>
      <c r="AB47" s="82"/>
      <c r="AC47" s="81"/>
      <c r="AD47" s="82"/>
      <c r="AE47" s="81"/>
      <c r="AF47" s="65"/>
      <c r="AG47" s="66"/>
      <c r="AH47" s="29"/>
      <c r="AJ47" s="8"/>
      <c r="AK47" s="50"/>
      <c r="AL47" s="8"/>
      <c r="AM47" s="50"/>
    </row>
    <row r="48" spans="1:39" s="11" customFormat="1" ht="14.5" x14ac:dyDescent="0.35">
      <c r="A48" s="11" t="s">
        <v>112</v>
      </c>
      <c r="B48" s="55" t="s">
        <v>78</v>
      </c>
      <c r="C48" s="56" t="s">
        <v>78</v>
      </c>
      <c r="D48" s="87" t="s">
        <v>51</v>
      </c>
      <c r="E48" s="81" t="s">
        <v>68</v>
      </c>
      <c r="F48" s="87" t="s">
        <v>51</v>
      </c>
      <c r="G48" s="81" t="s">
        <v>68</v>
      </c>
      <c r="H48" s="7">
        <v>7860</v>
      </c>
      <c r="I48" s="50">
        <v>8.9999999999999998E-4</v>
      </c>
      <c r="J48" s="7">
        <v>126</v>
      </c>
      <c r="K48" s="50">
        <v>2.9999999999999997E-4</v>
      </c>
      <c r="L48" s="71" t="s">
        <v>51</v>
      </c>
      <c r="M48" s="81" t="s">
        <v>68</v>
      </c>
      <c r="N48" s="83">
        <v>58</v>
      </c>
      <c r="O48" s="81">
        <v>5.0000000000000001E-4</v>
      </c>
      <c r="R48" s="59"/>
      <c r="S48"/>
      <c r="T48" s="7"/>
      <c r="U48" s="50"/>
      <c r="V48" s="7"/>
      <c r="W48" s="50"/>
      <c r="X48" s="79"/>
      <c r="Y48" s="83"/>
      <c r="Z48" s="81"/>
      <c r="AA48" s="82"/>
      <c r="AB48" s="71"/>
      <c r="AC48" s="81"/>
      <c r="AD48" s="71"/>
      <c r="AE48" s="81"/>
      <c r="AF48" s="67"/>
      <c r="AG48" s="66"/>
      <c r="AH48" s="59"/>
      <c r="AI48"/>
      <c r="AJ48" s="8"/>
      <c r="AK48" s="50"/>
      <c r="AL48" s="8"/>
      <c r="AM48" s="81"/>
    </row>
    <row r="49" spans="1:39" ht="14.5" x14ac:dyDescent="0.35">
      <c r="A49" t="s">
        <v>113</v>
      </c>
      <c r="B49" s="7">
        <v>69667</v>
      </c>
      <c r="C49" s="9">
        <v>3.8173606595140264E-3</v>
      </c>
      <c r="D49" s="87">
        <v>12931</v>
      </c>
      <c r="E49" s="50">
        <v>8.9899999999999997E-3</v>
      </c>
      <c r="F49" s="87">
        <v>19349</v>
      </c>
      <c r="G49" s="50">
        <v>8.9599999999999992E-3</v>
      </c>
      <c r="H49" s="7">
        <v>55608</v>
      </c>
      <c r="I49" s="50">
        <v>6.4999999999999997E-3</v>
      </c>
      <c r="J49" s="7">
        <v>2028</v>
      </c>
      <c r="K49" s="50">
        <v>5.1000000000000004E-3</v>
      </c>
      <c r="L49" s="71">
        <v>1074</v>
      </c>
      <c r="M49" s="81">
        <v>4.0597547515006729E-3</v>
      </c>
      <c r="N49" s="83">
        <v>566</v>
      </c>
      <c r="O49" s="81">
        <v>4.8999999999999998E-3</v>
      </c>
      <c r="R49" s="29"/>
      <c r="T49" s="7"/>
      <c r="U49" s="50"/>
      <c r="V49" s="7"/>
      <c r="W49" s="50"/>
      <c r="X49" s="85"/>
      <c r="Y49" s="83"/>
      <c r="Z49" s="81"/>
      <c r="AA49" s="82"/>
      <c r="AB49" s="82"/>
      <c r="AC49" s="81"/>
      <c r="AD49" s="71"/>
      <c r="AE49" s="81"/>
      <c r="AF49" s="67"/>
      <c r="AG49" s="66"/>
      <c r="AH49" s="29"/>
      <c r="AJ49" s="8"/>
      <c r="AK49" s="50"/>
      <c r="AL49" s="8"/>
      <c r="AM49" s="50"/>
    </row>
    <row r="50" spans="1:39" ht="14.5" x14ac:dyDescent="0.35">
      <c r="A50" t="s">
        <v>114</v>
      </c>
      <c r="B50" s="7">
        <v>56212</v>
      </c>
      <c r="C50" s="9">
        <v>3.0801021630413603E-3</v>
      </c>
      <c r="D50" s="87">
        <v>3336</v>
      </c>
      <c r="E50" s="50">
        <v>2.32E-3</v>
      </c>
      <c r="F50" s="87">
        <v>5449</v>
      </c>
      <c r="G50" s="50">
        <v>2.5200000000000001E-3</v>
      </c>
      <c r="H50" s="7">
        <v>23180</v>
      </c>
      <c r="I50" s="50">
        <v>2.7000000000000001E-3</v>
      </c>
      <c r="J50" s="7">
        <v>1046</v>
      </c>
      <c r="K50" s="50">
        <v>2.7000000000000001E-3</v>
      </c>
      <c r="L50" s="82">
        <v>631</v>
      </c>
      <c r="M50" s="81">
        <v>2.3852004173155724E-3</v>
      </c>
      <c r="N50" s="80">
        <v>306</v>
      </c>
      <c r="O50" s="81">
        <v>2.7000000000000001E-3</v>
      </c>
      <c r="R50" s="29"/>
      <c r="T50" s="7"/>
      <c r="U50" s="50"/>
      <c r="V50" s="7"/>
      <c r="W50" s="50"/>
      <c r="X50" s="85"/>
      <c r="Y50" s="80"/>
      <c r="Z50" s="81"/>
      <c r="AA50" s="82"/>
      <c r="AB50" s="82"/>
      <c r="AC50" s="81"/>
      <c r="AD50" s="82"/>
      <c r="AE50" s="81"/>
      <c r="AF50" s="67"/>
      <c r="AG50" s="66"/>
      <c r="AH50" s="29"/>
      <c r="AJ50" s="8"/>
      <c r="AK50" s="50"/>
      <c r="AL50" s="8"/>
      <c r="AM50" s="50"/>
    </row>
    <row r="51" spans="1:39" ht="14.5" x14ac:dyDescent="0.35">
      <c r="A51" t="s">
        <v>115</v>
      </c>
      <c r="B51" s="7">
        <v>386240</v>
      </c>
      <c r="C51" s="9">
        <v>2.116378459142345E-2</v>
      </c>
      <c r="D51" s="87">
        <v>37543</v>
      </c>
      <c r="E51" s="50">
        <v>2.6100000000000002E-2</v>
      </c>
      <c r="F51" s="87">
        <v>58903</v>
      </c>
      <c r="G51" s="50">
        <v>2.7289999999999998E-2</v>
      </c>
      <c r="H51" s="7">
        <v>196882</v>
      </c>
      <c r="I51" s="50">
        <v>2.3099999999999999E-2</v>
      </c>
      <c r="J51" s="7">
        <v>8772</v>
      </c>
      <c r="K51" s="50">
        <v>2.23E-2</v>
      </c>
      <c r="L51" s="82">
        <v>5904</v>
      </c>
      <c r="M51" s="81">
        <v>2.231731103618247E-2</v>
      </c>
      <c r="N51" s="80">
        <v>2651</v>
      </c>
      <c r="O51" s="81">
        <v>2.3099999999999999E-2</v>
      </c>
      <c r="R51" s="29"/>
      <c r="T51" s="7"/>
      <c r="U51" s="50"/>
      <c r="V51" s="7"/>
      <c r="W51" s="50"/>
      <c r="X51" s="85"/>
      <c r="Y51" s="80"/>
      <c r="Z51" s="81"/>
      <c r="AA51" s="82"/>
      <c r="AB51" s="82"/>
      <c r="AC51" s="81"/>
      <c r="AD51" s="82"/>
      <c r="AE51" s="81"/>
      <c r="AF51" s="65"/>
      <c r="AG51" s="66"/>
      <c r="AH51" s="29"/>
      <c r="AJ51" s="8"/>
      <c r="AK51" s="50"/>
      <c r="AL51" s="8"/>
      <c r="AM51" s="50"/>
    </row>
    <row r="52" spans="1:39" ht="14.5" x14ac:dyDescent="0.35">
      <c r="A52" t="s">
        <v>116</v>
      </c>
      <c r="B52" s="7">
        <v>62433</v>
      </c>
      <c r="C52" s="9">
        <v>3.4209780535323642E-3</v>
      </c>
      <c r="D52" s="87">
        <v>4997</v>
      </c>
      <c r="E52" s="50">
        <v>3.47E-3</v>
      </c>
      <c r="F52" s="87">
        <v>6783</v>
      </c>
      <c r="G52" s="50">
        <v>3.14E-3</v>
      </c>
      <c r="H52" s="7">
        <v>36234</v>
      </c>
      <c r="I52" s="50">
        <v>4.1999999999999997E-3</v>
      </c>
      <c r="J52" s="7">
        <v>1360</v>
      </c>
      <c r="K52" s="50">
        <v>3.5000000000000001E-3</v>
      </c>
      <c r="L52" s="71">
        <v>836</v>
      </c>
      <c r="M52" s="81">
        <v>3.1601070505163525E-3</v>
      </c>
      <c r="N52" s="83">
        <v>418</v>
      </c>
      <c r="O52" s="81">
        <v>3.5999999999999999E-3</v>
      </c>
      <c r="R52" s="29"/>
      <c r="T52" s="7"/>
      <c r="U52" s="50"/>
      <c r="V52" s="7"/>
      <c r="W52" s="50"/>
      <c r="X52" s="85"/>
      <c r="Y52" s="83"/>
      <c r="Z52" s="81"/>
      <c r="AA52" s="82"/>
      <c r="AB52" s="82"/>
      <c r="AC52" s="81"/>
      <c r="AD52" s="71"/>
      <c r="AE52" s="81"/>
      <c r="AF52" s="67"/>
      <c r="AG52" s="66"/>
      <c r="AH52" s="29"/>
      <c r="AJ52" s="8"/>
      <c r="AK52" s="50"/>
      <c r="AL52" s="8"/>
      <c r="AM52" s="50"/>
    </row>
    <row r="53" spans="1:39" ht="14.5" x14ac:dyDescent="0.35">
      <c r="A53" t="s">
        <v>117</v>
      </c>
      <c r="B53" s="7">
        <v>440791</v>
      </c>
      <c r="C53" s="9">
        <v>2.4152873275264431E-2</v>
      </c>
      <c r="D53" s="87">
        <v>36870</v>
      </c>
      <c r="E53" s="50">
        <v>2.564E-2</v>
      </c>
      <c r="F53" s="87">
        <v>55040</v>
      </c>
      <c r="G53" s="50">
        <v>2.5499999999999998E-2</v>
      </c>
      <c r="H53" s="7">
        <v>214117</v>
      </c>
      <c r="I53" s="50">
        <v>2.5100000000000001E-2</v>
      </c>
      <c r="J53" s="7">
        <v>9376</v>
      </c>
      <c r="K53" s="50">
        <v>2.3800000000000002E-2</v>
      </c>
      <c r="L53" s="71">
        <v>6537</v>
      </c>
      <c r="M53" s="81">
        <v>2.4710071518212195E-2</v>
      </c>
      <c r="N53" s="83">
        <v>2948</v>
      </c>
      <c r="O53" s="81">
        <v>2.5700000000000001E-2</v>
      </c>
      <c r="R53" s="29"/>
      <c r="T53" s="7"/>
      <c r="U53" s="50"/>
      <c r="V53" s="7"/>
      <c r="W53" s="50"/>
      <c r="X53" s="85"/>
      <c r="Y53" s="83"/>
      <c r="Z53" s="81"/>
      <c r="AA53" s="71"/>
      <c r="AB53" s="71"/>
      <c r="AC53" s="81"/>
      <c r="AD53" s="71"/>
      <c r="AE53" s="81"/>
      <c r="AF53" s="65"/>
      <c r="AG53" s="66"/>
      <c r="AH53" s="29"/>
      <c r="AJ53" s="8"/>
      <c r="AK53" s="50"/>
      <c r="AL53" s="8"/>
      <c r="AM53" s="50"/>
    </row>
    <row r="54" spans="1:39" ht="14.5" x14ac:dyDescent="0.35">
      <c r="A54" t="s">
        <v>118</v>
      </c>
      <c r="B54" s="7">
        <v>1534356</v>
      </c>
      <c r="C54" s="9">
        <v>8.4074098670666217E-2</v>
      </c>
      <c r="D54" s="87">
        <v>161567</v>
      </c>
      <c r="E54" s="50">
        <v>0.11234</v>
      </c>
      <c r="F54" s="87">
        <v>254689</v>
      </c>
      <c r="G54" s="50">
        <v>0.11798</v>
      </c>
      <c r="H54" s="7">
        <v>796338</v>
      </c>
      <c r="I54" s="50">
        <v>9.3299999999999994E-2</v>
      </c>
      <c r="J54" s="7">
        <v>40628</v>
      </c>
      <c r="K54" s="50">
        <v>0.1031</v>
      </c>
      <c r="L54" s="82">
        <v>29456</v>
      </c>
      <c r="M54" s="81">
        <v>0.11134463311005942</v>
      </c>
      <c r="N54" s="80">
        <v>13186</v>
      </c>
      <c r="O54" s="81">
        <v>0.1147</v>
      </c>
      <c r="R54" s="29"/>
      <c r="T54" s="7"/>
      <c r="U54" s="50"/>
      <c r="V54" s="7"/>
      <c r="W54" s="50"/>
      <c r="X54" s="85"/>
      <c r="Y54" s="80"/>
      <c r="Z54" s="81"/>
      <c r="AA54" s="82"/>
      <c r="AB54" s="82"/>
      <c r="AC54" s="81"/>
      <c r="AD54" s="82"/>
      <c r="AE54" s="81"/>
      <c r="AF54" s="65"/>
      <c r="AG54" s="66"/>
      <c r="AH54" s="29"/>
      <c r="AJ54" s="8"/>
      <c r="AK54" s="50"/>
      <c r="AL54" s="8"/>
      <c r="AM54" s="50"/>
    </row>
    <row r="55" spans="1:39" ht="14.5" x14ac:dyDescent="0.35">
      <c r="A55" t="s">
        <v>119</v>
      </c>
      <c r="B55" s="7">
        <v>3527</v>
      </c>
      <c r="C55" s="9">
        <v>1.9325980803114776E-4</v>
      </c>
      <c r="D55" s="87">
        <v>440</v>
      </c>
      <c r="E55" s="50">
        <v>3.1E-4</v>
      </c>
      <c r="F55" s="87">
        <v>429</v>
      </c>
      <c r="G55" s="50">
        <v>2.0000000000000001E-4</v>
      </c>
      <c r="H55" s="7">
        <v>2207</v>
      </c>
      <c r="I55" s="50">
        <v>2.9999999999999997E-4</v>
      </c>
      <c r="J55" s="7">
        <v>75</v>
      </c>
      <c r="K55" s="50">
        <v>2.0000000000000001E-4</v>
      </c>
      <c r="L55" s="82">
        <v>47</v>
      </c>
      <c r="M55" s="81">
        <v>1.776615207826179E-4</v>
      </c>
      <c r="N55" s="80">
        <v>17</v>
      </c>
      <c r="O55" s="81">
        <v>1E-4</v>
      </c>
      <c r="R55" s="29"/>
      <c r="T55" s="7"/>
      <c r="U55" s="50"/>
      <c r="V55" s="7"/>
      <c r="W55" s="50"/>
      <c r="X55" s="79"/>
      <c r="Y55" s="80"/>
      <c r="Z55" s="81"/>
      <c r="AA55" s="82"/>
      <c r="AB55" s="82"/>
      <c r="AC55" s="81"/>
      <c r="AD55" s="82"/>
      <c r="AE55" s="81"/>
      <c r="AF55" s="67"/>
      <c r="AG55" s="66"/>
      <c r="AH55" s="29"/>
      <c r="AJ55" s="8"/>
      <c r="AK55" s="50"/>
      <c r="AL55" s="8"/>
      <c r="AM55" s="50"/>
    </row>
    <row r="56" spans="1:39" ht="14.5" x14ac:dyDescent="0.35">
      <c r="A56" t="s">
        <v>49</v>
      </c>
      <c r="B56" s="7">
        <v>60090</v>
      </c>
      <c r="C56" s="9">
        <v>3.2925948014152734E-3</v>
      </c>
      <c r="D56" s="87">
        <v>8932</v>
      </c>
      <c r="E56" s="50">
        <v>6.2100000000000002E-3</v>
      </c>
      <c r="F56" s="87">
        <v>13864</v>
      </c>
      <c r="G56" s="50">
        <v>6.4200000000000004E-3</v>
      </c>
      <c r="H56" s="7">
        <v>30061</v>
      </c>
      <c r="I56" s="50">
        <v>3.5000000000000001E-3</v>
      </c>
      <c r="J56" s="7">
        <v>1774</v>
      </c>
      <c r="K56" s="50">
        <v>4.4999999999999997E-3</v>
      </c>
      <c r="L56" s="82">
        <v>3125</v>
      </c>
      <c r="M56" s="81">
        <v>1.18E-2</v>
      </c>
      <c r="N56" s="80">
        <v>633</v>
      </c>
      <c r="O56" s="81">
        <v>5.4999999999999997E-3</v>
      </c>
      <c r="R56" s="29"/>
      <c r="T56" s="7"/>
      <c r="U56" s="50"/>
      <c r="V56" s="7"/>
      <c r="W56" s="50"/>
      <c r="X56" s="79"/>
      <c r="Y56" s="80"/>
      <c r="Z56" s="81"/>
      <c r="AA56" s="82"/>
      <c r="AB56" s="82"/>
      <c r="AC56" s="81"/>
      <c r="AD56" s="82"/>
      <c r="AE56" s="81"/>
      <c r="AF56" s="68"/>
      <c r="AG56" s="66"/>
      <c r="AH56" s="29"/>
      <c r="AJ56" s="8"/>
      <c r="AK56" s="50"/>
      <c r="AL56" s="8"/>
      <c r="AM56" s="50"/>
    </row>
    <row r="57" spans="1:39" ht="14.5" x14ac:dyDescent="0.35">
      <c r="A57" t="s">
        <v>120</v>
      </c>
      <c r="B57" s="7">
        <v>127358</v>
      </c>
      <c r="C57" s="9">
        <v>6.9785037230595173E-3</v>
      </c>
      <c r="D57" s="87">
        <v>9611</v>
      </c>
      <c r="E57" s="50">
        <v>6.6800000000000002E-3</v>
      </c>
      <c r="F57" s="87">
        <v>12153</v>
      </c>
      <c r="G57" s="50">
        <v>5.6299999999999996E-3</v>
      </c>
      <c r="H57" s="57">
        <v>58358</v>
      </c>
      <c r="I57" s="60">
        <v>6.7999999999999996E-3</v>
      </c>
      <c r="J57" s="57">
        <v>2959</v>
      </c>
      <c r="K57" s="60">
        <v>7.4999999999999997E-3</v>
      </c>
      <c r="L57" s="71">
        <v>2209</v>
      </c>
      <c r="M57" s="81">
        <v>8.3500914767830406E-3</v>
      </c>
      <c r="N57" s="83">
        <v>943</v>
      </c>
      <c r="O57" s="81">
        <v>8.2000000000000007E-3</v>
      </c>
      <c r="R57" s="29"/>
      <c r="S57" s="11"/>
      <c r="T57" s="57"/>
      <c r="U57" s="60"/>
      <c r="V57" s="57"/>
      <c r="W57" s="60"/>
      <c r="X57" s="85"/>
      <c r="Y57" s="83"/>
      <c r="Z57" s="81"/>
      <c r="AA57" s="82"/>
      <c r="AB57" s="71"/>
      <c r="AC57" s="81"/>
      <c r="AD57" s="71"/>
      <c r="AE57" s="81"/>
      <c r="AF57" s="65"/>
      <c r="AG57" s="66"/>
      <c r="AH57" s="29"/>
      <c r="AJ57" s="8"/>
      <c r="AK57" s="50"/>
      <c r="AL57" s="8"/>
      <c r="AM57" s="50"/>
    </row>
    <row r="58" spans="1:39" ht="14.5" x14ac:dyDescent="0.35">
      <c r="A58" t="s">
        <v>121</v>
      </c>
      <c r="B58" s="7">
        <v>38703</v>
      </c>
      <c r="C58" s="9">
        <v>2.1207072158291782E-3</v>
      </c>
      <c r="D58" s="87">
        <v>1732</v>
      </c>
      <c r="E58" s="50">
        <v>1.1999999999999999E-3</v>
      </c>
      <c r="F58" s="87">
        <v>2107</v>
      </c>
      <c r="G58" s="50">
        <v>9.7999999999999997E-4</v>
      </c>
      <c r="H58" s="7">
        <v>17115</v>
      </c>
      <c r="I58" s="50">
        <v>2E-3</v>
      </c>
      <c r="J58" s="7">
        <v>572</v>
      </c>
      <c r="K58" s="50">
        <v>1.5E-3</v>
      </c>
      <c r="L58" s="71">
        <v>381</v>
      </c>
      <c r="M58" s="81">
        <v>1.440192328046328E-3</v>
      </c>
      <c r="N58" s="83">
        <v>158</v>
      </c>
      <c r="O58" s="81">
        <v>1.4E-3</v>
      </c>
      <c r="R58" s="29"/>
      <c r="T58" s="7"/>
      <c r="U58" s="50"/>
      <c r="V58" s="7"/>
      <c r="W58" s="50"/>
      <c r="X58" s="85"/>
      <c r="Y58" s="83"/>
      <c r="Z58" s="81"/>
      <c r="AA58" s="82"/>
      <c r="AB58" s="82"/>
      <c r="AC58" s="81"/>
      <c r="AD58" s="71"/>
      <c r="AE58" s="81"/>
      <c r="AF58" s="67"/>
      <c r="AG58" s="66"/>
      <c r="AH58" s="29"/>
      <c r="AJ58" s="8"/>
      <c r="AK58" s="50"/>
      <c r="AL58" s="8"/>
      <c r="AM58" s="50"/>
    </row>
    <row r="59" spans="1:39" ht="14.5" x14ac:dyDescent="0.35">
      <c r="A59" t="s">
        <v>122</v>
      </c>
      <c r="B59" s="7">
        <v>684043</v>
      </c>
      <c r="C59" s="9">
        <v>3.7481717852296682E-2</v>
      </c>
      <c r="D59" s="87">
        <v>58733</v>
      </c>
      <c r="E59" s="50">
        <v>4.0840000000000001E-2</v>
      </c>
      <c r="F59" s="87">
        <v>88758</v>
      </c>
      <c r="G59" s="50">
        <v>4.1119999999999997E-2</v>
      </c>
      <c r="H59" s="7">
        <v>300578</v>
      </c>
      <c r="I59" s="50">
        <v>3.5200000000000002E-2</v>
      </c>
      <c r="J59" s="7">
        <v>20334</v>
      </c>
      <c r="K59" s="50">
        <v>5.16E-2</v>
      </c>
      <c r="L59" s="71">
        <v>17326</v>
      </c>
      <c r="M59" s="81">
        <v>6.54928406187157E-2</v>
      </c>
      <c r="N59" s="83">
        <v>7223</v>
      </c>
      <c r="O59" s="81">
        <v>6.2899999999999998E-2</v>
      </c>
      <c r="R59" s="29"/>
      <c r="T59" s="7"/>
      <c r="U59" s="50"/>
      <c r="V59" s="7"/>
      <c r="W59" s="50"/>
      <c r="X59" s="85"/>
      <c r="Y59" s="83"/>
      <c r="Z59" s="81"/>
      <c r="AA59" s="82"/>
      <c r="AB59" s="71"/>
      <c r="AC59" s="81"/>
      <c r="AD59" s="71"/>
      <c r="AE59" s="81"/>
      <c r="AF59" s="65"/>
      <c r="AG59" s="66"/>
      <c r="AH59" s="29"/>
      <c r="AJ59" s="8"/>
      <c r="AK59" s="50"/>
      <c r="AL59" s="8"/>
      <c r="AM59" s="50"/>
    </row>
    <row r="60" spans="1:39" ht="14.5" x14ac:dyDescent="0.35">
      <c r="A60" t="s">
        <v>123</v>
      </c>
      <c r="B60" s="7">
        <v>525343</v>
      </c>
      <c r="C60" s="9">
        <v>2.8785848406721649E-2</v>
      </c>
      <c r="D60" s="87">
        <v>31522</v>
      </c>
      <c r="E60" s="50">
        <v>2.1919999999999999E-2</v>
      </c>
      <c r="F60" s="87">
        <v>45589</v>
      </c>
      <c r="G60" s="50">
        <v>2.112E-2</v>
      </c>
      <c r="H60" s="7">
        <v>218735</v>
      </c>
      <c r="I60" s="50">
        <v>2.5600000000000001E-2</v>
      </c>
      <c r="J60" s="7">
        <v>11674</v>
      </c>
      <c r="K60" s="50">
        <v>2.9600000000000001E-2</v>
      </c>
      <c r="L60" s="82">
        <v>8218</v>
      </c>
      <c r="M60" s="81">
        <v>3.1064305910458594E-2</v>
      </c>
      <c r="N60" s="80">
        <v>3527</v>
      </c>
      <c r="O60" s="81">
        <v>3.0700000000000002E-2</v>
      </c>
      <c r="R60" s="29"/>
      <c r="T60" s="7"/>
      <c r="U60" s="50"/>
      <c r="V60" s="7"/>
      <c r="W60" s="50"/>
      <c r="X60" s="79"/>
      <c r="Y60" s="80"/>
      <c r="Z60" s="81"/>
      <c r="AA60" s="82"/>
      <c r="AB60" s="82"/>
      <c r="AC60" s="81"/>
      <c r="AD60" s="82"/>
      <c r="AE60" s="81"/>
      <c r="AF60" s="65"/>
      <c r="AG60" s="66"/>
      <c r="AH60" s="29"/>
      <c r="AJ60" s="8"/>
      <c r="AK60" s="50"/>
      <c r="AL60" s="8"/>
      <c r="AM60" s="50"/>
    </row>
    <row r="61" spans="1:39" s="11" customFormat="1" ht="14.5" x14ac:dyDescent="0.35">
      <c r="A61" t="s">
        <v>124</v>
      </c>
      <c r="B61" s="7">
        <v>125314</v>
      </c>
      <c r="C61" s="9">
        <v>6.8665039930862629E-3</v>
      </c>
      <c r="D61" s="87">
        <v>9465</v>
      </c>
      <c r="E61" s="50">
        <v>6.5799999999999999E-3</v>
      </c>
      <c r="F61" s="87">
        <v>12976</v>
      </c>
      <c r="G61" s="50">
        <v>6.0099999999999997E-3</v>
      </c>
      <c r="H61" s="7">
        <v>65139</v>
      </c>
      <c r="I61" s="50">
        <v>7.6E-3</v>
      </c>
      <c r="J61" s="7">
        <v>2078</v>
      </c>
      <c r="K61" s="50">
        <v>5.3E-3</v>
      </c>
      <c r="L61" s="71">
        <v>1403</v>
      </c>
      <c r="M61" s="81">
        <v>5.3033853969789982E-3</v>
      </c>
      <c r="N61" s="83">
        <v>524</v>
      </c>
      <c r="O61" s="81">
        <v>4.5999999999999999E-3</v>
      </c>
      <c r="R61" s="59"/>
      <c r="S61"/>
      <c r="T61" s="7"/>
      <c r="U61" s="50"/>
      <c r="V61" s="7"/>
      <c r="W61" s="50"/>
      <c r="X61" s="79"/>
      <c r="Y61" s="83"/>
      <c r="Z61" s="81"/>
      <c r="AA61" s="82"/>
      <c r="AB61" s="82"/>
      <c r="AC61" s="81"/>
      <c r="AD61" s="71"/>
      <c r="AE61" s="81"/>
      <c r="AF61" s="67"/>
      <c r="AG61" s="66"/>
      <c r="AH61" s="59"/>
      <c r="AI61"/>
      <c r="AJ61" s="8"/>
      <c r="AK61" s="50"/>
      <c r="AL61" s="8"/>
      <c r="AM61" s="50"/>
    </row>
    <row r="62" spans="1:39" ht="14.5" x14ac:dyDescent="0.35">
      <c r="A62" t="s">
        <v>125</v>
      </c>
      <c r="B62" s="7">
        <v>323724</v>
      </c>
      <c r="C62" s="9">
        <v>1.7738258603650491E-2</v>
      </c>
      <c r="D62" s="87">
        <v>22896</v>
      </c>
      <c r="E62" s="50">
        <v>1.592E-2</v>
      </c>
      <c r="F62" s="87">
        <v>29203</v>
      </c>
      <c r="G62" s="50">
        <v>1.353E-2</v>
      </c>
      <c r="H62" s="7">
        <v>149524</v>
      </c>
      <c r="I62" s="50">
        <v>1.7500000000000002E-2</v>
      </c>
      <c r="J62" s="7">
        <v>5554</v>
      </c>
      <c r="K62" s="50">
        <v>1.41E-2</v>
      </c>
      <c r="L62" s="82">
        <v>3320</v>
      </c>
      <c r="M62" s="81">
        <v>1.2549707425495563E-2</v>
      </c>
      <c r="N62" s="80">
        <v>1369</v>
      </c>
      <c r="O62" s="81">
        <v>1.1900000000000001E-2</v>
      </c>
      <c r="R62" s="29"/>
      <c r="T62" s="7"/>
      <c r="U62" s="50"/>
      <c r="V62" s="7"/>
      <c r="W62" s="50"/>
      <c r="X62" s="79"/>
      <c r="Y62" s="80"/>
      <c r="Z62" s="81"/>
      <c r="AA62" s="82"/>
      <c r="AB62" s="82"/>
      <c r="AC62" s="81"/>
      <c r="AD62" s="82"/>
      <c r="AE62" s="81"/>
      <c r="AF62" s="65"/>
      <c r="AG62" s="66"/>
      <c r="AH62" s="29"/>
      <c r="AJ62" s="8"/>
      <c r="AK62" s="50"/>
      <c r="AL62" s="8"/>
      <c r="AM62" s="50"/>
    </row>
    <row r="63" spans="1:39" ht="14.5" x14ac:dyDescent="0.35">
      <c r="A63" t="s">
        <v>126</v>
      </c>
      <c r="B63" s="7">
        <v>44792</v>
      </c>
      <c r="C63" s="9">
        <v>2.4543502470459797E-3</v>
      </c>
      <c r="D63" s="87">
        <v>3749</v>
      </c>
      <c r="E63" s="50">
        <v>2.6099999999999999E-3</v>
      </c>
      <c r="F63" s="87">
        <v>4567</v>
      </c>
      <c r="G63" s="50">
        <v>2.1199999999999999E-3</v>
      </c>
      <c r="H63" s="7">
        <v>24518</v>
      </c>
      <c r="I63" s="50">
        <v>2.8999999999999998E-3</v>
      </c>
      <c r="J63" s="7">
        <v>1011</v>
      </c>
      <c r="K63" s="50">
        <v>2.5999999999999999E-3</v>
      </c>
      <c r="L63" s="82">
        <v>679</v>
      </c>
      <c r="M63" s="81">
        <v>2.5666419704552671E-3</v>
      </c>
      <c r="N63" s="80">
        <v>254</v>
      </c>
      <c r="O63" s="81">
        <v>2.2000000000000001E-3</v>
      </c>
      <c r="R63" s="29"/>
      <c r="T63" s="7"/>
      <c r="U63" s="50"/>
      <c r="V63" s="7"/>
      <c r="W63" s="50"/>
      <c r="X63" s="79"/>
      <c r="Y63" s="80"/>
      <c r="Z63" s="81"/>
      <c r="AA63" s="82"/>
      <c r="AB63" s="82"/>
      <c r="AC63" s="81"/>
      <c r="AD63" s="82"/>
      <c r="AE63" s="81"/>
      <c r="AF63" s="67"/>
      <c r="AG63" s="66"/>
      <c r="AH63" s="29"/>
      <c r="AJ63" s="8"/>
      <c r="AK63" s="50"/>
      <c r="AL63" s="8"/>
      <c r="AM63" s="50"/>
    </row>
    <row r="64" spans="1:39" ht="14.5" x14ac:dyDescent="0.35">
      <c r="A64" s="72" t="s">
        <v>127</v>
      </c>
      <c r="B64" s="73">
        <f>SUM(B3:B63)</f>
        <v>18250044</v>
      </c>
      <c r="C64" s="74">
        <v>1</v>
      </c>
      <c r="D64" s="90">
        <v>1438169</v>
      </c>
      <c r="E64" s="74">
        <f>SUM(E3:E63)</f>
        <v>0.99997000000000014</v>
      </c>
      <c r="F64" s="90">
        <v>2158666</v>
      </c>
      <c r="G64" s="74">
        <f>SUM(G3:G63)</f>
        <v>1.0000100000000003</v>
      </c>
      <c r="H64" s="91">
        <v>8532146</v>
      </c>
      <c r="I64" s="75">
        <v>1</v>
      </c>
      <c r="J64" s="91">
        <v>394160</v>
      </c>
      <c r="K64" s="76">
        <v>1</v>
      </c>
      <c r="L64" s="92">
        <v>264548</v>
      </c>
      <c r="M64" s="77">
        <v>1</v>
      </c>
      <c r="N64" s="91">
        <v>114923</v>
      </c>
      <c r="O64" s="78">
        <v>1</v>
      </c>
      <c r="R64" s="29"/>
      <c r="S64" s="29"/>
      <c r="T64" s="29"/>
      <c r="U64" s="29"/>
      <c r="V64" s="29"/>
      <c r="W64" s="29"/>
      <c r="X64" s="29"/>
      <c r="Y64" s="29"/>
      <c r="AF64" s="69"/>
      <c r="AG64" s="70"/>
      <c r="AH64" s="29"/>
      <c r="AJ64" s="62"/>
      <c r="AK64" s="86"/>
      <c r="AL64" s="62"/>
      <c r="AM64" s="86"/>
    </row>
    <row r="65" spans="18:34" ht="14.5" x14ac:dyDescent="0.35">
      <c r="R65" s="29"/>
      <c r="AH65" s="29"/>
    </row>
  </sheetData>
  <sortState xmlns:xlrd2="http://schemas.microsoft.com/office/spreadsheetml/2017/richdata2" ref="AI3:AM63">
    <sortCondition ref="AI3:AI63"/>
  </sortState>
  <mergeCells count="2">
    <mergeCell ref="D1:G1"/>
    <mergeCell ref="H1:O1"/>
  </mergeCells>
  <phoneticPr fontId="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7077F-A45D-490B-9FCB-B4464CE9383B}">
  <dimension ref="A1:B20"/>
  <sheetViews>
    <sheetView showGridLines="0" topLeftCell="A6" zoomScale="90" zoomScaleNormal="90" workbookViewId="0">
      <selection activeCell="A5" sqref="A5:B5"/>
    </sheetView>
  </sheetViews>
  <sheetFormatPr defaultRowHeight="14.5" x14ac:dyDescent="0.35"/>
  <cols>
    <col min="1" max="1" width="62.1796875" customWidth="1"/>
    <col min="2" max="2" width="127.81640625" style="6" bestFit="1" customWidth="1"/>
  </cols>
  <sheetData>
    <row r="1" spans="1:2" ht="32.25" customHeight="1" x14ac:dyDescent="0.65">
      <c r="A1" s="106" t="s">
        <v>128</v>
      </c>
      <c r="B1" s="106"/>
    </row>
    <row r="2" spans="1:2" ht="18.75" customHeight="1" x14ac:dyDescent="0.65">
      <c r="A2" s="103"/>
      <c r="B2" s="103"/>
    </row>
    <row r="3" spans="1:2" ht="22.5" customHeight="1" x14ac:dyDescent="0.55000000000000004">
      <c r="A3" s="15" t="s">
        <v>14</v>
      </c>
      <c r="B3" s="14"/>
    </row>
    <row r="4" spans="1:2" ht="37.5" customHeight="1" x14ac:dyDescent="0.35">
      <c r="A4" s="107" t="s">
        <v>129</v>
      </c>
      <c r="B4" s="107"/>
    </row>
    <row r="5" spans="1:2" ht="33" customHeight="1" x14ac:dyDescent="0.35">
      <c r="A5" s="107" t="s">
        <v>130</v>
      </c>
      <c r="B5" s="107"/>
    </row>
    <row r="6" spans="1:2" ht="51" customHeight="1" x14ac:dyDescent="0.35">
      <c r="A6" s="108" t="s">
        <v>131</v>
      </c>
      <c r="B6" s="108"/>
    </row>
    <row r="7" spans="1:2" ht="16.5" customHeight="1" x14ac:dyDescent="0.35">
      <c r="A7" s="107" t="s">
        <v>132</v>
      </c>
      <c r="B7" s="107"/>
    </row>
    <row r="8" spans="1:2" ht="27" customHeight="1" x14ac:dyDescent="0.65">
      <c r="A8" s="103"/>
      <c r="B8" s="103"/>
    </row>
    <row r="9" spans="1:2" ht="23.5" x14ac:dyDescent="0.55000000000000004">
      <c r="A9" s="16" t="s">
        <v>19</v>
      </c>
      <c r="B9" s="16" t="s">
        <v>20</v>
      </c>
    </row>
    <row r="10" spans="1:2" ht="29" x14ac:dyDescent="0.35">
      <c r="A10" s="12" t="s">
        <v>21</v>
      </c>
      <c r="B10" s="6" t="s">
        <v>22</v>
      </c>
    </row>
    <row r="11" spans="1:2" ht="29" x14ac:dyDescent="0.35">
      <c r="A11" s="12" t="s">
        <v>25</v>
      </c>
      <c r="B11" s="6" t="s">
        <v>133</v>
      </c>
    </row>
    <row r="12" spans="1:2" ht="29" x14ac:dyDescent="0.35">
      <c r="A12" s="12" t="s">
        <v>134</v>
      </c>
      <c r="B12" s="6" t="s">
        <v>135</v>
      </c>
    </row>
    <row r="13" spans="1:2" ht="29" x14ac:dyDescent="0.35">
      <c r="A13" s="12" t="s">
        <v>136</v>
      </c>
      <c r="B13" s="6" t="s">
        <v>137</v>
      </c>
    </row>
    <row r="14" spans="1:2" ht="29" x14ac:dyDescent="0.35">
      <c r="A14" s="12" t="s">
        <v>138</v>
      </c>
      <c r="B14" s="6" t="s">
        <v>139</v>
      </c>
    </row>
    <row r="15" spans="1:2" ht="29" x14ac:dyDescent="0.35">
      <c r="A15" s="12" t="s">
        <v>140</v>
      </c>
      <c r="B15" s="6" t="s">
        <v>137</v>
      </c>
    </row>
    <row r="16" spans="1:2" ht="29" x14ac:dyDescent="0.35">
      <c r="A16" s="12" t="s">
        <v>141</v>
      </c>
      <c r="B16" s="6" t="s">
        <v>142</v>
      </c>
    </row>
    <row r="17" spans="1:2" x14ac:dyDescent="0.35">
      <c r="A17" s="13" t="s">
        <v>45</v>
      </c>
      <c r="B17" s="13" t="s">
        <v>46</v>
      </c>
    </row>
    <row r="18" spans="1:2" ht="43.5" x14ac:dyDescent="0.35">
      <c r="A18" s="12" t="s">
        <v>47</v>
      </c>
      <c r="B18" s="6" t="s">
        <v>48</v>
      </c>
    </row>
    <row r="19" spans="1:2" x14ac:dyDescent="0.35">
      <c r="A19" s="12" t="s">
        <v>49</v>
      </c>
      <c r="B19" s="6" t="s">
        <v>143</v>
      </c>
    </row>
    <row r="20" spans="1:2" x14ac:dyDescent="0.35">
      <c r="A20" s="12" t="s">
        <v>51</v>
      </c>
      <c r="B20" s="6" t="s">
        <v>144</v>
      </c>
    </row>
  </sheetData>
  <mergeCells count="5">
    <mergeCell ref="A1:B1"/>
    <mergeCell ref="A4:B4"/>
    <mergeCell ref="A5:B5"/>
    <mergeCell ref="A7:B7"/>
    <mergeCell ref="A6:B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B724C-D927-4182-B381-1043021CB298}">
  <dimension ref="A1:M490"/>
  <sheetViews>
    <sheetView showGridLines="0" tabSelected="1" topLeftCell="F63" zoomScale="80" zoomScaleNormal="80" workbookViewId="0">
      <selection activeCell="J70" sqref="J70"/>
    </sheetView>
  </sheetViews>
  <sheetFormatPr defaultRowHeight="15" customHeight="1" x14ac:dyDescent="0.35"/>
  <cols>
    <col min="1" max="1" width="31.453125" customWidth="1"/>
    <col min="2" max="2" width="16.7265625" customWidth="1"/>
    <col min="3" max="3" width="16" style="8" customWidth="1"/>
    <col min="4" max="4" width="18.1796875" style="50" customWidth="1"/>
    <col min="5" max="5" width="32" customWidth="1"/>
    <col min="6" max="6" width="37.54296875" customWidth="1"/>
    <col min="9" max="9" width="50" bestFit="1" customWidth="1"/>
    <col min="10" max="10" width="13.453125" bestFit="1" customWidth="1"/>
    <col min="11" max="11" width="10.453125" bestFit="1" customWidth="1"/>
    <col min="12" max="13" width="23.1796875" bestFit="1" customWidth="1"/>
  </cols>
  <sheetData>
    <row r="1" spans="1:13" s="6" customFormat="1" ht="29.5" thickBot="1" x14ac:dyDescent="0.4">
      <c r="A1" s="1" t="s">
        <v>55</v>
      </c>
      <c r="B1" s="2" t="s">
        <v>12</v>
      </c>
      <c r="C1" s="3" t="s">
        <v>21</v>
      </c>
      <c r="D1" s="99" t="s">
        <v>56</v>
      </c>
      <c r="E1" s="4" t="s">
        <v>145</v>
      </c>
      <c r="F1" s="4" t="s">
        <v>146</v>
      </c>
    </row>
    <row r="2" spans="1:13" thickTop="1" x14ac:dyDescent="0.35">
      <c r="A2" t="s">
        <v>65</v>
      </c>
      <c r="B2" t="s">
        <v>147</v>
      </c>
      <c r="C2">
        <v>53606</v>
      </c>
      <c r="D2" s="44">
        <v>2.9369999999999999E-3</v>
      </c>
      <c r="E2">
        <v>4790</v>
      </c>
      <c r="F2" s="44">
        <v>3.3310000000000002E-3</v>
      </c>
    </row>
    <row r="3" spans="1:13" ht="14.5" x14ac:dyDescent="0.35">
      <c r="A3" t="s">
        <v>65</v>
      </c>
      <c r="B3" t="s">
        <v>148</v>
      </c>
      <c r="C3">
        <v>46810</v>
      </c>
      <c r="D3" s="44">
        <v>2.565E-3</v>
      </c>
      <c r="E3">
        <v>5664</v>
      </c>
      <c r="F3" s="44">
        <v>3.9379999999999997E-3</v>
      </c>
    </row>
    <row r="4" spans="1:13" ht="58" x14ac:dyDescent="0.35">
      <c r="A4" t="s">
        <v>65</v>
      </c>
      <c r="B4" t="s">
        <v>149</v>
      </c>
      <c r="C4">
        <v>65833</v>
      </c>
      <c r="D4" s="44">
        <v>3.607E-3</v>
      </c>
      <c r="E4">
        <v>6532</v>
      </c>
      <c r="F4" s="44">
        <v>4.542E-3</v>
      </c>
      <c r="I4" s="45" t="s">
        <v>55</v>
      </c>
      <c r="J4" s="46" t="s">
        <v>136</v>
      </c>
      <c r="K4" s="46" t="s">
        <v>138</v>
      </c>
      <c r="L4" s="46" t="s">
        <v>150</v>
      </c>
      <c r="M4" s="46" t="s">
        <v>151</v>
      </c>
    </row>
    <row r="5" spans="1:13" ht="14.5" x14ac:dyDescent="0.35">
      <c r="A5" t="s">
        <v>65</v>
      </c>
      <c r="B5" t="s">
        <v>152</v>
      </c>
      <c r="C5"/>
      <c r="D5" s="44"/>
      <c r="E5">
        <v>348</v>
      </c>
      <c r="F5" s="44">
        <v>2.42E-4</v>
      </c>
      <c r="I5" s="20" t="s">
        <v>65</v>
      </c>
      <c r="J5" s="21">
        <v>347563</v>
      </c>
      <c r="K5" s="19">
        <v>1.9043000000000001E-2</v>
      </c>
      <c r="L5">
        <v>35561</v>
      </c>
      <c r="M5" s="44">
        <v>2.4726999999999999E-2</v>
      </c>
    </row>
    <row r="6" spans="1:13" ht="14.5" x14ac:dyDescent="0.35">
      <c r="A6" t="s">
        <v>65</v>
      </c>
      <c r="B6" t="s">
        <v>153</v>
      </c>
      <c r="C6">
        <v>38515</v>
      </c>
      <c r="D6" s="44">
        <v>2.1099999999999999E-3</v>
      </c>
      <c r="E6">
        <v>4334</v>
      </c>
      <c r="F6" s="44">
        <v>3.0140000000000002E-3</v>
      </c>
      <c r="I6" s="20" t="s">
        <v>66</v>
      </c>
      <c r="J6" s="21">
        <v>68985</v>
      </c>
      <c r="K6" s="19">
        <v>3.7799999999999999E-3</v>
      </c>
      <c r="L6">
        <v>4620</v>
      </c>
      <c r="M6" s="44">
        <v>3.212E-3</v>
      </c>
    </row>
    <row r="7" spans="1:13" ht="14.5" x14ac:dyDescent="0.35">
      <c r="A7" t="s">
        <v>65</v>
      </c>
      <c r="B7" t="s">
        <v>154</v>
      </c>
      <c r="C7">
        <v>64112</v>
      </c>
      <c r="D7" s="44">
        <v>3.5130000000000001E-3</v>
      </c>
      <c r="E7">
        <v>7256</v>
      </c>
      <c r="F7" s="44">
        <v>5.045E-3</v>
      </c>
      <c r="I7" s="20" t="s">
        <v>67</v>
      </c>
      <c r="J7" s="21">
        <v>2659</v>
      </c>
      <c r="K7" s="9" t="s">
        <v>68</v>
      </c>
      <c r="L7">
        <v>308</v>
      </c>
      <c r="M7" s="44">
        <v>2.14E-4</v>
      </c>
    </row>
    <row r="8" spans="1:13" ht="14.5" x14ac:dyDescent="0.35">
      <c r="A8" t="s">
        <v>65</v>
      </c>
      <c r="B8" t="s">
        <v>155</v>
      </c>
      <c r="C8">
        <v>40322</v>
      </c>
      <c r="D8" s="44">
        <v>2.209E-3</v>
      </c>
      <c r="E8">
        <v>3564</v>
      </c>
      <c r="F8" s="44">
        <v>2.4780000000000002E-3</v>
      </c>
      <c r="I8" s="20" t="s">
        <v>69</v>
      </c>
      <c r="J8" s="21">
        <v>495039</v>
      </c>
      <c r="K8" s="19">
        <v>2.7125000000000003E-2</v>
      </c>
      <c r="L8">
        <v>35358</v>
      </c>
      <c r="M8" s="44">
        <v>2.4584999999999999E-2</v>
      </c>
    </row>
    <row r="9" spans="1:13" ht="14.5" x14ac:dyDescent="0.35">
      <c r="A9" t="s">
        <v>65</v>
      </c>
      <c r="B9" t="s">
        <v>156</v>
      </c>
      <c r="C9">
        <v>38365</v>
      </c>
      <c r="D9" s="44">
        <v>2.1020000000000001E-3</v>
      </c>
      <c r="E9">
        <v>3073</v>
      </c>
      <c r="F9" s="44">
        <v>2.137E-3</v>
      </c>
      <c r="I9" s="20" t="s">
        <v>70</v>
      </c>
      <c r="J9" s="21">
        <v>201273</v>
      </c>
      <c r="K9" s="19">
        <v>1.1029000000000001E-2</v>
      </c>
      <c r="L9">
        <v>17323</v>
      </c>
      <c r="M9" s="44">
        <v>1.2045E-2</v>
      </c>
    </row>
    <row r="10" spans="1:13" ht="14.5" x14ac:dyDescent="0.35">
      <c r="A10" t="s">
        <v>66</v>
      </c>
      <c r="B10" t="s">
        <v>157</v>
      </c>
      <c r="C10">
        <v>68985</v>
      </c>
      <c r="D10" s="44">
        <v>3.7799999999999999E-3</v>
      </c>
      <c r="E10">
        <v>4620</v>
      </c>
      <c r="F10" s="44">
        <v>3.212E-3</v>
      </c>
      <c r="I10" s="20" t="s">
        <v>71</v>
      </c>
      <c r="J10" s="21">
        <v>1487168</v>
      </c>
      <c r="K10" s="19">
        <v>8.1489999999999979E-2</v>
      </c>
      <c r="L10">
        <v>105824</v>
      </c>
      <c r="M10" s="44">
        <v>7.3581999999999995E-2</v>
      </c>
    </row>
    <row r="11" spans="1:13" ht="14.5" x14ac:dyDescent="0.35">
      <c r="A11" t="s">
        <v>67</v>
      </c>
      <c r="B11" t="s">
        <v>158</v>
      </c>
      <c r="C11">
        <v>2659</v>
      </c>
      <c r="D11" s="44">
        <v>1.46E-4</v>
      </c>
      <c r="E11">
        <v>308</v>
      </c>
      <c r="F11" s="44">
        <v>2.14E-4</v>
      </c>
      <c r="I11" s="20" t="s">
        <v>72</v>
      </c>
      <c r="J11" s="21">
        <v>369317</v>
      </c>
      <c r="K11" s="19">
        <v>2.0236000000000001E-2</v>
      </c>
      <c r="L11">
        <v>28298</v>
      </c>
      <c r="M11" s="44">
        <v>1.9675999999999999E-2</v>
      </c>
    </row>
    <row r="12" spans="1:13" ht="14.5" x14ac:dyDescent="0.35">
      <c r="A12" t="s">
        <v>69</v>
      </c>
      <c r="B12" t="s">
        <v>159</v>
      </c>
      <c r="C12">
        <v>71312</v>
      </c>
      <c r="D12" s="44">
        <v>3.9069999999999999E-3</v>
      </c>
      <c r="E12">
        <v>6410</v>
      </c>
      <c r="F12" s="44">
        <v>4.457E-3</v>
      </c>
      <c r="I12" s="20" t="s">
        <v>73</v>
      </c>
      <c r="J12" s="21">
        <v>979</v>
      </c>
      <c r="K12" s="9" t="s">
        <v>68</v>
      </c>
      <c r="L12">
        <v>113</v>
      </c>
      <c r="M12" s="44">
        <v>7.8999999999999996E-5</v>
      </c>
    </row>
    <row r="13" spans="1:13" ht="14.5" x14ac:dyDescent="0.35">
      <c r="A13" t="s">
        <v>69</v>
      </c>
      <c r="B13" t="s">
        <v>147</v>
      </c>
      <c r="C13">
        <v>42759</v>
      </c>
      <c r="D13" s="44">
        <v>2.343E-3</v>
      </c>
      <c r="E13">
        <v>2112</v>
      </c>
      <c r="F13" s="44">
        <v>1.469E-3</v>
      </c>
      <c r="I13" s="20" t="s">
        <v>74</v>
      </c>
      <c r="J13" s="21">
        <v>153087</v>
      </c>
      <c r="K13" s="19">
        <v>8.3879999999999996E-3</v>
      </c>
      <c r="L13">
        <v>7935</v>
      </c>
      <c r="M13" s="44">
        <v>5.5170000000000002E-3</v>
      </c>
    </row>
    <row r="14" spans="1:13" ht="14.5" x14ac:dyDescent="0.35">
      <c r="A14" t="s">
        <v>69</v>
      </c>
      <c r="B14" t="s">
        <v>154</v>
      </c>
      <c r="C14">
        <v>64746</v>
      </c>
      <c r="D14" s="44">
        <v>3.5479999999999999E-3</v>
      </c>
      <c r="E14">
        <v>4234</v>
      </c>
      <c r="F14" s="44">
        <v>2.944E-3</v>
      </c>
      <c r="I14" s="20" t="s">
        <v>75</v>
      </c>
      <c r="J14" s="21">
        <v>67723</v>
      </c>
      <c r="K14" s="19">
        <v>3.7109999999999999E-3</v>
      </c>
      <c r="L14">
        <v>4463</v>
      </c>
      <c r="M14" s="44">
        <v>3.1029999999999999E-3</v>
      </c>
    </row>
    <row r="15" spans="1:13" ht="14.5" x14ac:dyDescent="0.35">
      <c r="A15" t="s">
        <v>69</v>
      </c>
      <c r="B15" t="s">
        <v>153</v>
      </c>
      <c r="C15">
        <v>46114</v>
      </c>
      <c r="D15" s="44">
        <v>2.5270000000000002E-3</v>
      </c>
      <c r="E15">
        <v>3343</v>
      </c>
      <c r="F15" s="44">
        <v>2.3240000000000001E-3</v>
      </c>
      <c r="I15" s="20" t="s">
        <v>76</v>
      </c>
      <c r="J15" s="21">
        <v>27255</v>
      </c>
      <c r="K15" s="19">
        <v>1.493E-3</v>
      </c>
      <c r="L15">
        <v>1684</v>
      </c>
      <c r="M15" s="44">
        <v>1.1709999999999999E-3</v>
      </c>
    </row>
    <row r="16" spans="1:13" ht="14.5" x14ac:dyDescent="0.35">
      <c r="A16" t="s">
        <v>69</v>
      </c>
      <c r="B16" t="s">
        <v>160</v>
      </c>
      <c r="C16">
        <v>63796</v>
      </c>
      <c r="D16" s="44">
        <v>3.496E-3</v>
      </c>
      <c r="E16">
        <v>3768</v>
      </c>
      <c r="F16" s="44">
        <v>2.6199999999999999E-3</v>
      </c>
      <c r="I16" s="20" t="s">
        <v>77</v>
      </c>
      <c r="J16" s="21"/>
      <c r="K16" s="21"/>
      <c r="L16" s="8" t="s">
        <v>51</v>
      </c>
      <c r="M16" s="50" t="s">
        <v>68</v>
      </c>
    </row>
    <row r="17" spans="1:13" ht="14.5" x14ac:dyDescent="0.35">
      <c r="A17" t="s">
        <v>69</v>
      </c>
      <c r="B17" t="s">
        <v>152</v>
      </c>
      <c r="C17"/>
      <c r="D17" s="44"/>
      <c r="E17">
        <v>320</v>
      </c>
      <c r="F17" s="44">
        <v>2.23E-4</v>
      </c>
      <c r="I17" s="20" t="s">
        <v>79</v>
      </c>
      <c r="J17" s="21">
        <v>1432720</v>
      </c>
      <c r="K17" s="19">
        <v>7.8505000000000033E-2</v>
      </c>
      <c r="L17">
        <v>128047</v>
      </c>
      <c r="M17" s="44">
        <v>8.9035000000000003E-2</v>
      </c>
    </row>
    <row r="18" spans="1:13" ht="14.5" x14ac:dyDescent="0.35">
      <c r="A18" t="s">
        <v>69</v>
      </c>
      <c r="B18" t="s">
        <v>156</v>
      </c>
      <c r="C18">
        <v>81712</v>
      </c>
      <c r="D18" s="44">
        <v>4.4770000000000001E-3</v>
      </c>
      <c r="E18">
        <v>6774</v>
      </c>
      <c r="F18" s="44">
        <v>4.7099999999999998E-3</v>
      </c>
      <c r="I18" s="20" t="s">
        <v>80</v>
      </c>
      <c r="J18" s="21">
        <v>673357</v>
      </c>
      <c r="K18" s="19">
        <v>3.6896999999999992E-2</v>
      </c>
      <c r="L18">
        <v>67019</v>
      </c>
      <c r="M18" s="44">
        <v>4.6600000000000003E-2</v>
      </c>
    </row>
    <row r="19" spans="1:13" ht="14.5" x14ac:dyDescent="0.35">
      <c r="A19" t="s">
        <v>69</v>
      </c>
      <c r="B19" t="s">
        <v>148</v>
      </c>
      <c r="C19">
        <v>23150</v>
      </c>
      <c r="D19" s="44">
        <v>1.268E-3</v>
      </c>
      <c r="E19">
        <v>1832</v>
      </c>
      <c r="F19" s="44">
        <v>1.274E-3</v>
      </c>
      <c r="I19" s="20" t="s">
        <v>81</v>
      </c>
      <c r="J19" s="21">
        <v>12543</v>
      </c>
      <c r="K19" s="19">
        <v>6.87E-4</v>
      </c>
      <c r="L19">
        <v>2127</v>
      </c>
      <c r="M19" s="44">
        <v>1.4790000000000001E-3</v>
      </c>
    </row>
    <row r="20" spans="1:13" ht="14.5" x14ac:dyDescent="0.35">
      <c r="A20" t="s">
        <v>69</v>
      </c>
      <c r="B20" t="s">
        <v>149</v>
      </c>
      <c r="C20">
        <v>52826</v>
      </c>
      <c r="D20" s="44">
        <v>2.895E-3</v>
      </c>
      <c r="E20">
        <v>3925</v>
      </c>
      <c r="F20" s="44">
        <v>2.7290000000000001E-3</v>
      </c>
      <c r="I20" s="20" t="s">
        <v>82</v>
      </c>
      <c r="J20" s="21">
        <v>104765</v>
      </c>
      <c r="K20" s="19">
        <v>5.7400000000000003E-3</v>
      </c>
      <c r="L20">
        <v>9420</v>
      </c>
      <c r="M20" s="44">
        <v>6.5500000000000003E-3</v>
      </c>
    </row>
    <row r="21" spans="1:13" ht="14.5" x14ac:dyDescent="0.35">
      <c r="A21" t="s">
        <v>69</v>
      </c>
      <c r="B21" t="s">
        <v>155</v>
      </c>
      <c r="C21">
        <v>48624</v>
      </c>
      <c r="D21" s="44">
        <v>2.6640000000000001E-3</v>
      </c>
      <c r="E21">
        <v>2640</v>
      </c>
      <c r="F21" s="44">
        <v>1.836E-3</v>
      </c>
      <c r="I21" s="20" t="s">
        <v>83</v>
      </c>
      <c r="J21" s="21">
        <v>126090</v>
      </c>
      <c r="K21" s="19">
        <v>6.9090000000000002E-3</v>
      </c>
      <c r="L21">
        <v>8843</v>
      </c>
      <c r="M21" s="44">
        <v>6.149E-3</v>
      </c>
    </row>
    <row r="22" spans="1:13" ht="14.5" x14ac:dyDescent="0.35">
      <c r="A22" t="s">
        <v>70</v>
      </c>
      <c r="B22" t="s">
        <v>155</v>
      </c>
      <c r="C22">
        <v>49750</v>
      </c>
      <c r="D22" s="44">
        <v>2.7260000000000001E-3</v>
      </c>
      <c r="E22">
        <v>4290</v>
      </c>
      <c r="F22" s="44">
        <v>2.983E-3</v>
      </c>
      <c r="I22" s="20" t="s">
        <v>84</v>
      </c>
      <c r="J22" s="21">
        <v>552777</v>
      </c>
      <c r="K22" s="19">
        <v>3.0290000000000001E-2</v>
      </c>
      <c r="L22">
        <v>34540</v>
      </c>
      <c r="M22" s="44">
        <v>2.4017E-2</v>
      </c>
    </row>
    <row r="23" spans="1:13" ht="14.5" x14ac:dyDescent="0.35">
      <c r="A23" t="s">
        <v>70</v>
      </c>
      <c r="B23" t="s">
        <v>152</v>
      </c>
      <c r="C23"/>
      <c r="D23" s="44"/>
      <c r="E23">
        <v>174</v>
      </c>
      <c r="F23" s="100" t="s">
        <v>68</v>
      </c>
      <c r="I23" s="20" t="s">
        <v>85</v>
      </c>
      <c r="J23" s="21">
        <v>380161</v>
      </c>
      <c r="K23" s="19">
        <v>2.0830999999999995E-2</v>
      </c>
      <c r="L23">
        <v>26489</v>
      </c>
      <c r="M23" s="44">
        <v>1.8419000000000001E-2</v>
      </c>
    </row>
    <row r="24" spans="1:13" ht="14.5" x14ac:dyDescent="0.35">
      <c r="A24" t="s">
        <v>70</v>
      </c>
      <c r="B24" t="s">
        <v>154</v>
      </c>
      <c r="C24">
        <v>51438</v>
      </c>
      <c r="D24" s="44">
        <v>2.8189999999999999E-3</v>
      </c>
      <c r="E24">
        <v>5471</v>
      </c>
      <c r="F24" s="44">
        <v>3.8040000000000001E-3</v>
      </c>
      <c r="I24" s="20" t="s">
        <v>86</v>
      </c>
      <c r="J24" s="21">
        <v>177923</v>
      </c>
      <c r="K24" s="19">
        <v>9.75E-3</v>
      </c>
      <c r="L24">
        <v>13040</v>
      </c>
      <c r="M24" s="44">
        <v>9.0670000000000004E-3</v>
      </c>
    </row>
    <row r="25" spans="1:13" ht="14.5" x14ac:dyDescent="0.35">
      <c r="A25" t="s">
        <v>70</v>
      </c>
      <c r="B25" t="s">
        <v>148</v>
      </c>
      <c r="C25">
        <v>48001</v>
      </c>
      <c r="D25" s="44">
        <v>2.63E-3</v>
      </c>
      <c r="E25">
        <v>3210</v>
      </c>
      <c r="F25" s="44">
        <v>2.232E-3</v>
      </c>
      <c r="I25" s="20" t="s">
        <v>87</v>
      </c>
      <c r="J25" s="21">
        <v>182120</v>
      </c>
      <c r="K25" s="19">
        <v>9.980000000000001E-3</v>
      </c>
      <c r="L25">
        <v>13637</v>
      </c>
      <c r="M25" s="44">
        <v>9.4820000000000008E-3</v>
      </c>
    </row>
    <row r="26" spans="1:13" ht="14.5" x14ac:dyDescent="0.35">
      <c r="A26" t="s">
        <v>70</v>
      </c>
      <c r="B26" t="s">
        <v>147</v>
      </c>
      <c r="C26">
        <v>52084</v>
      </c>
      <c r="D26" s="44">
        <v>2.8540000000000002E-3</v>
      </c>
      <c r="E26">
        <v>4178</v>
      </c>
      <c r="F26" s="44">
        <v>2.905E-3</v>
      </c>
      <c r="I26" s="20" t="s">
        <v>88</v>
      </c>
      <c r="J26" s="21">
        <v>267611</v>
      </c>
      <c r="K26" s="19">
        <v>1.4662999999999999E-2</v>
      </c>
      <c r="L26">
        <v>21173</v>
      </c>
      <c r="M26" s="44">
        <v>1.4722000000000001E-2</v>
      </c>
    </row>
    <row r="27" spans="1:13" ht="14.5" x14ac:dyDescent="0.35">
      <c r="A27" t="s">
        <v>71</v>
      </c>
      <c r="B27" t="s">
        <v>161</v>
      </c>
      <c r="C27">
        <v>15918</v>
      </c>
      <c r="D27" s="44">
        <v>8.7200000000000005E-4</v>
      </c>
      <c r="E27">
        <v>721</v>
      </c>
      <c r="F27" s="44">
        <v>5.0100000000000003E-4</v>
      </c>
      <c r="I27" s="20" t="s">
        <v>89</v>
      </c>
      <c r="J27" s="21">
        <v>261789</v>
      </c>
      <c r="K27" s="19">
        <v>1.4343999999999999E-2</v>
      </c>
      <c r="L27">
        <v>27210</v>
      </c>
      <c r="M27" s="44">
        <v>1.8919999999999999E-2</v>
      </c>
    </row>
    <row r="28" spans="1:13" ht="14.5" x14ac:dyDescent="0.35">
      <c r="A28" t="s">
        <v>71</v>
      </c>
      <c r="B28" t="s">
        <v>162</v>
      </c>
      <c r="C28">
        <v>18221</v>
      </c>
      <c r="D28" s="44">
        <v>9.9799999999999997E-4</v>
      </c>
      <c r="E28">
        <v>827</v>
      </c>
      <c r="F28" s="44">
        <v>5.7499999999999999E-4</v>
      </c>
      <c r="I28" s="20" t="s">
        <v>90</v>
      </c>
      <c r="J28" s="21">
        <v>105658</v>
      </c>
      <c r="K28" s="19">
        <v>5.7889999999999999E-3</v>
      </c>
      <c r="L28">
        <v>6376</v>
      </c>
      <c r="M28" s="44">
        <v>4.4330000000000003E-3</v>
      </c>
    </row>
    <row r="29" spans="1:13" ht="14.5" x14ac:dyDescent="0.35">
      <c r="A29" t="s">
        <v>71</v>
      </c>
      <c r="B29" t="s">
        <v>163</v>
      </c>
      <c r="C29">
        <v>25212</v>
      </c>
      <c r="D29" s="44">
        <v>1.3810000000000001E-3</v>
      </c>
      <c r="E29">
        <v>1222</v>
      </c>
      <c r="F29" s="44">
        <v>8.4999999999999995E-4</v>
      </c>
      <c r="I29" s="20" t="s">
        <v>91</v>
      </c>
      <c r="J29" s="21"/>
      <c r="K29" s="21"/>
      <c r="M29" s="44"/>
    </row>
    <row r="30" spans="1:13" ht="14.5" x14ac:dyDescent="0.35">
      <c r="A30" t="s">
        <v>71</v>
      </c>
      <c r="B30" t="s">
        <v>160</v>
      </c>
      <c r="C30">
        <v>31610</v>
      </c>
      <c r="D30" s="44">
        <v>1.732E-3</v>
      </c>
      <c r="E30">
        <v>2548</v>
      </c>
      <c r="F30" s="44">
        <v>1.7719999999999999E-3</v>
      </c>
      <c r="I30" s="20" t="s">
        <v>92</v>
      </c>
      <c r="J30" s="21">
        <v>348459</v>
      </c>
      <c r="K30" s="19">
        <v>1.9092999999999999E-2</v>
      </c>
      <c r="L30">
        <v>27458</v>
      </c>
      <c r="M30" s="44">
        <v>1.9092000000000001E-2</v>
      </c>
    </row>
    <row r="31" spans="1:13" ht="14.5" x14ac:dyDescent="0.35">
      <c r="A31" t="s">
        <v>71</v>
      </c>
      <c r="B31" t="s">
        <v>155</v>
      </c>
      <c r="C31">
        <v>43544</v>
      </c>
      <c r="D31" s="44">
        <v>2.3860000000000001E-3</v>
      </c>
      <c r="E31">
        <v>2456</v>
      </c>
      <c r="F31" s="44">
        <v>1.7080000000000001E-3</v>
      </c>
      <c r="I31" s="20" t="s">
        <v>93</v>
      </c>
      <c r="J31" s="21">
        <v>276061</v>
      </c>
      <c r="K31" s="19">
        <v>1.5126999999999998E-2</v>
      </c>
      <c r="L31">
        <v>14142</v>
      </c>
      <c r="M31" s="44">
        <v>9.8329999999999997E-3</v>
      </c>
    </row>
    <row r="32" spans="1:13" ht="14.5" x14ac:dyDescent="0.35">
      <c r="A32" t="s">
        <v>71</v>
      </c>
      <c r="B32" t="s">
        <v>164</v>
      </c>
      <c r="C32">
        <v>47246</v>
      </c>
      <c r="D32" s="44">
        <v>2.5890000000000002E-3</v>
      </c>
      <c r="E32">
        <v>6304</v>
      </c>
      <c r="F32" s="44">
        <v>4.3829999999999997E-3</v>
      </c>
      <c r="I32" s="20" t="s">
        <v>94</v>
      </c>
      <c r="J32" s="21">
        <v>516758</v>
      </c>
      <c r="K32" s="19">
        <v>2.8316000000000001E-2</v>
      </c>
      <c r="L32">
        <v>31461</v>
      </c>
      <c r="M32" s="44">
        <v>2.1876E-2</v>
      </c>
    </row>
    <row r="33" spans="1:13" ht="14.5" x14ac:dyDescent="0.35">
      <c r="A33" t="s">
        <v>71</v>
      </c>
      <c r="B33" t="s">
        <v>156</v>
      </c>
      <c r="C33">
        <v>39027</v>
      </c>
      <c r="D33" s="44">
        <v>2.1380000000000001E-3</v>
      </c>
      <c r="E33">
        <v>2433</v>
      </c>
      <c r="F33" s="44">
        <v>1.6919999999999999E-3</v>
      </c>
      <c r="I33" s="20" t="s">
        <v>95</v>
      </c>
      <c r="J33" s="21">
        <v>285734</v>
      </c>
      <c r="K33" s="19">
        <v>1.5657000000000001E-2</v>
      </c>
      <c r="L33">
        <v>19391</v>
      </c>
      <c r="M33" s="44">
        <v>1.3483E-2</v>
      </c>
    </row>
    <row r="34" spans="1:13" ht="14.5" x14ac:dyDescent="0.35">
      <c r="A34" t="s">
        <v>71</v>
      </c>
      <c r="B34" t="s">
        <v>165</v>
      </c>
      <c r="C34">
        <v>31406</v>
      </c>
      <c r="D34" s="44">
        <v>1.7210000000000001E-3</v>
      </c>
      <c r="E34">
        <v>1557</v>
      </c>
      <c r="F34" s="44">
        <v>1.083E-3</v>
      </c>
      <c r="I34" s="20" t="s">
        <v>96</v>
      </c>
      <c r="J34" s="21">
        <v>179584</v>
      </c>
      <c r="K34" s="19">
        <v>9.8400000000000015E-3</v>
      </c>
      <c r="L34">
        <v>20207</v>
      </c>
      <c r="M34" s="44">
        <v>1.4050999999999999E-2</v>
      </c>
    </row>
    <row r="35" spans="1:13" ht="14.5" x14ac:dyDescent="0.35">
      <c r="A35" t="s">
        <v>71</v>
      </c>
      <c r="B35" t="s">
        <v>166</v>
      </c>
      <c r="C35">
        <v>14488</v>
      </c>
      <c r="D35" s="44">
        <v>7.94E-4</v>
      </c>
      <c r="E35">
        <v>746</v>
      </c>
      <c r="F35" s="44">
        <v>5.1900000000000004E-4</v>
      </c>
      <c r="I35" s="20" t="s">
        <v>97</v>
      </c>
      <c r="J35" s="21">
        <v>392040</v>
      </c>
      <c r="K35" s="19">
        <v>2.1482999999999999E-2</v>
      </c>
      <c r="L35">
        <v>26862</v>
      </c>
      <c r="M35" s="44">
        <v>1.8678E-2</v>
      </c>
    </row>
    <row r="36" spans="1:13" ht="14.5" x14ac:dyDescent="0.35">
      <c r="A36" t="s">
        <v>71</v>
      </c>
      <c r="B36" t="s">
        <v>167</v>
      </c>
      <c r="C36">
        <v>10482</v>
      </c>
      <c r="D36" s="44">
        <v>5.7399999999999997E-4</v>
      </c>
      <c r="E36">
        <v>802</v>
      </c>
      <c r="F36" s="44">
        <v>5.5800000000000001E-4</v>
      </c>
      <c r="I36" s="20" t="s">
        <v>98</v>
      </c>
      <c r="J36" s="21">
        <v>85247</v>
      </c>
      <c r="K36" s="19">
        <v>4.6709999999999998E-3</v>
      </c>
      <c r="L36">
        <v>6477</v>
      </c>
      <c r="M36" s="44">
        <v>4.5040000000000002E-3</v>
      </c>
    </row>
    <row r="37" spans="1:13" ht="14.5" x14ac:dyDescent="0.35">
      <c r="A37" t="s">
        <v>71</v>
      </c>
      <c r="B37" t="s">
        <v>168</v>
      </c>
      <c r="C37">
        <v>20382</v>
      </c>
      <c r="D37" s="44">
        <v>1.1169999999999999E-3</v>
      </c>
      <c r="E37">
        <v>1500</v>
      </c>
      <c r="F37" s="44">
        <v>1.0430000000000001E-3</v>
      </c>
      <c r="I37" s="20" t="s">
        <v>99</v>
      </c>
      <c r="J37" s="21">
        <v>116961</v>
      </c>
      <c r="K37" s="19">
        <v>6.4089999999999998E-3</v>
      </c>
      <c r="L37">
        <v>9879</v>
      </c>
      <c r="M37" s="44">
        <v>6.8690000000000001E-3</v>
      </c>
    </row>
    <row r="38" spans="1:13" ht="14.5" x14ac:dyDescent="0.35">
      <c r="A38" t="s">
        <v>71</v>
      </c>
      <c r="B38" t="s">
        <v>169</v>
      </c>
      <c r="C38">
        <v>19775</v>
      </c>
      <c r="D38" s="44">
        <v>1.0839999999999999E-3</v>
      </c>
      <c r="E38">
        <v>1436</v>
      </c>
      <c r="F38" s="44">
        <v>9.9799999999999997E-4</v>
      </c>
      <c r="I38" s="20" t="s">
        <v>100</v>
      </c>
      <c r="J38" s="21">
        <v>215627</v>
      </c>
      <c r="K38" s="19">
        <v>1.1814999999999999E-2</v>
      </c>
      <c r="L38">
        <v>19921</v>
      </c>
      <c r="M38" s="44">
        <v>1.3852E-2</v>
      </c>
    </row>
    <row r="39" spans="1:13" ht="14.5" x14ac:dyDescent="0.35">
      <c r="A39" t="s">
        <v>71</v>
      </c>
      <c r="B39" t="s">
        <v>153</v>
      </c>
      <c r="C39">
        <v>36980</v>
      </c>
      <c r="D39" s="44">
        <v>2.026E-3</v>
      </c>
      <c r="E39">
        <v>1986</v>
      </c>
      <c r="F39" s="44">
        <v>1.3810000000000001E-3</v>
      </c>
      <c r="I39" s="20" t="s">
        <v>101</v>
      </c>
      <c r="J39" s="21">
        <v>94260</v>
      </c>
      <c r="K39" s="19">
        <v>5.1649999999999995E-3</v>
      </c>
      <c r="L39">
        <v>4793</v>
      </c>
      <c r="M39" s="44">
        <v>3.333E-3</v>
      </c>
    </row>
    <row r="40" spans="1:13" ht="14.5" x14ac:dyDescent="0.35">
      <c r="A40" t="s">
        <v>71</v>
      </c>
      <c r="B40" t="s">
        <v>170</v>
      </c>
      <c r="C40">
        <v>21371</v>
      </c>
      <c r="D40" s="44">
        <v>1.1709999999999999E-3</v>
      </c>
      <c r="E40">
        <v>1087</v>
      </c>
      <c r="F40" s="44">
        <v>7.5600000000000005E-4</v>
      </c>
      <c r="I40" s="20" t="s">
        <v>102</v>
      </c>
      <c r="J40" s="21">
        <v>299269</v>
      </c>
      <c r="K40" s="19">
        <v>1.6399E-2</v>
      </c>
      <c r="L40">
        <v>16783</v>
      </c>
      <c r="M40" s="44">
        <v>1.167E-2</v>
      </c>
    </row>
    <row r="41" spans="1:13" ht="14.5" x14ac:dyDescent="0.35">
      <c r="A41" t="s">
        <v>71</v>
      </c>
      <c r="B41" t="s">
        <v>171</v>
      </c>
      <c r="C41">
        <v>24239</v>
      </c>
      <c r="D41" s="44">
        <v>1.328E-3</v>
      </c>
      <c r="E41">
        <v>2291</v>
      </c>
      <c r="F41" s="44">
        <v>1.593E-3</v>
      </c>
      <c r="I41" s="20" t="s">
        <v>103</v>
      </c>
      <c r="J41" s="21">
        <v>141745</v>
      </c>
      <c r="K41" s="19">
        <v>7.7669999999999996E-3</v>
      </c>
      <c r="L41">
        <v>10286</v>
      </c>
      <c r="M41" s="44">
        <v>7.1520000000000004E-3</v>
      </c>
    </row>
    <row r="42" spans="1:13" ht="14.5" x14ac:dyDescent="0.35">
      <c r="A42" t="s">
        <v>71</v>
      </c>
      <c r="B42" t="s">
        <v>172</v>
      </c>
      <c r="C42">
        <v>15285</v>
      </c>
      <c r="D42" s="44">
        <v>8.3799999999999999E-4</v>
      </c>
      <c r="E42">
        <v>1361</v>
      </c>
      <c r="F42" s="44">
        <v>9.4600000000000001E-4</v>
      </c>
      <c r="I42" s="20" t="s">
        <v>104</v>
      </c>
      <c r="J42" s="21">
        <v>663437</v>
      </c>
      <c r="K42" s="19">
        <v>3.6354000000000011E-2</v>
      </c>
      <c r="L42">
        <v>34387</v>
      </c>
      <c r="M42" s="44">
        <v>2.3910000000000001E-2</v>
      </c>
    </row>
    <row r="43" spans="1:13" ht="14.5" x14ac:dyDescent="0.35">
      <c r="A43" t="s">
        <v>71</v>
      </c>
      <c r="B43" t="s">
        <v>173</v>
      </c>
      <c r="C43">
        <v>18830</v>
      </c>
      <c r="D43" s="44">
        <v>1.0319999999999999E-3</v>
      </c>
      <c r="E43">
        <v>1097</v>
      </c>
      <c r="F43" s="44">
        <v>7.6300000000000001E-4</v>
      </c>
      <c r="I43" s="20" t="s">
        <v>105</v>
      </c>
      <c r="J43" s="21">
        <v>680709</v>
      </c>
      <c r="K43" s="19">
        <v>3.7299999999999993E-2</v>
      </c>
      <c r="L43">
        <v>64323</v>
      </c>
      <c r="M43" s="44">
        <v>4.4726000000000002E-2</v>
      </c>
    </row>
    <row r="44" spans="1:13" ht="14.5" x14ac:dyDescent="0.35">
      <c r="A44" t="s">
        <v>71</v>
      </c>
      <c r="B44" t="s">
        <v>174</v>
      </c>
      <c r="C44">
        <v>28486</v>
      </c>
      <c r="D44" s="44">
        <v>1.5610000000000001E-3</v>
      </c>
      <c r="E44">
        <v>2233</v>
      </c>
      <c r="F44" s="44">
        <v>1.5529999999999999E-3</v>
      </c>
      <c r="I44" s="20" t="s">
        <v>106</v>
      </c>
      <c r="J44" s="21">
        <v>49788</v>
      </c>
      <c r="K44" s="19">
        <v>2.728E-3</v>
      </c>
      <c r="L44">
        <v>3536</v>
      </c>
      <c r="M44" s="44">
        <v>2.4589999999999998E-3</v>
      </c>
    </row>
    <row r="45" spans="1:13" ht="14.5" x14ac:dyDescent="0.35">
      <c r="A45" t="s">
        <v>71</v>
      </c>
      <c r="B45" t="s">
        <v>175</v>
      </c>
      <c r="C45">
        <v>20001</v>
      </c>
      <c r="D45" s="44">
        <v>1.096E-3</v>
      </c>
      <c r="E45">
        <v>932</v>
      </c>
      <c r="F45" s="44">
        <v>6.4800000000000003E-4</v>
      </c>
      <c r="I45" s="20" t="s">
        <v>107</v>
      </c>
      <c r="J45" s="21">
        <v>681106</v>
      </c>
      <c r="K45" s="19">
        <v>3.7319000000000005E-2</v>
      </c>
      <c r="L45">
        <v>45425</v>
      </c>
      <c r="M45" s="44">
        <v>3.1585000000000002E-2</v>
      </c>
    </row>
    <row r="46" spans="1:13" ht="14.5" x14ac:dyDescent="0.35">
      <c r="A46" t="s">
        <v>71</v>
      </c>
      <c r="B46" t="s">
        <v>176</v>
      </c>
      <c r="C46">
        <v>13663</v>
      </c>
      <c r="D46" s="44">
        <v>7.4899999999999999E-4</v>
      </c>
      <c r="E46">
        <v>969</v>
      </c>
      <c r="F46" s="44">
        <v>6.7400000000000001E-4</v>
      </c>
      <c r="I46" s="20" t="s">
        <v>108</v>
      </c>
      <c r="J46" s="21">
        <v>277756</v>
      </c>
      <c r="K46" s="19">
        <v>1.5220000000000001E-2</v>
      </c>
      <c r="L46">
        <v>25865</v>
      </c>
      <c r="M46" s="44">
        <v>1.7985000000000001E-2</v>
      </c>
    </row>
    <row r="47" spans="1:13" ht="14.5" x14ac:dyDescent="0.35">
      <c r="A47" t="s">
        <v>71</v>
      </c>
      <c r="B47" t="s">
        <v>177</v>
      </c>
      <c r="C47">
        <v>34634</v>
      </c>
      <c r="D47" s="44">
        <v>1.8979999999999999E-3</v>
      </c>
      <c r="E47">
        <v>1964</v>
      </c>
      <c r="F47" s="44">
        <v>1.366E-3</v>
      </c>
      <c r="I47" s="20" t="s">
        <v>109</v>
      </c>
      <c r="J47" s="21">
        <v>266691</v>
      </c>
      <c r="K47" s="19">
        <v>1.4613000000000001E-2</v>
      </c>
      <c r="L47">
        <v>15223</v>
      </c>
      <c r="M47" s="44">
        <v>1.0585000000000001E-2</v>
      </c>
    </row>
    <row r="48" spans="1:13" ht="14.5" x14ac:dyDescent="0.35">
      <c r="A48" t="s">
        <v>71</v>
      </c>
      <c r="B48" t="s">
        <v>178</v>
      </c>
      <c r="C48">
        <v>20894</v>
      </c>
      <c r="D48" s="44">
        <v>1.145E-3</v>
      </c>
      <c r="E48">
        <v>2003</v>
      </c>
      <c r="F48" s="44">
        <v>1.3929999999999999E-3</v>
      </c>
      <c r="I48" s="20" t="s">
        <v>110</v>
      </c>
      <c r="J48" s="21"/>
      <c r="K48" s="21"/>
      <c r="L48">
        <v>22</v>
      </c>
      <c r="M48" s="50" t="s">
        <v>68</v>
      </c>
    </row>
    <row r="49" spans="1:13" ht="14.5" x14ac:dyDescent="0.35">
      <c r="A49" t="s">
        <v>71</v>
      </c>
      <c r="B49" t="s">
        <v>179</v>
      </c>
      <c r="C49">
        <v>49234</v>
      </c>
      <c r="D49" s="44">
        <v>2.6979999999999999E-3</v>
      </c>
      <c r="E49">
        <v>3701</v>
      </c>
      <c r="F49" s="44">
        <v>2.5730000000000002E-3</v>
      </c>
      <c r="I49" s="20" t="s">
        <v>111</v>
      </c>
      <c r="J49" s="21">
        <v>697654</v>
      </c>
      <c r="K49" s="19">
        <v>3.8229000000000006E-2</v>
      </c>
      <c r="L49">
        <v>40128</v>
      </c>
      <c r="M49" s="44">
        <v>2.7902E-2</v>
      </c>
    </row>
    <row r="50" spans="1:13" ht="14.5" x14ac:dyDescent="0.35">
      <c r="A50" t="s">
        <v>71</v>
      </c>
      <c r="B50" t="s">
        <v>180</v>
      </c>
      <c r="C50">
        <v>19081</v>
      </c>
      <c r="D50" s="44">
        <v>1.0460000000000001E-3</v>
      </c>
      <c r="E50">
        <v>1655</v>
      </c>
      <c r="F50" s="44">
        <v>1.1509999999999999E-3</v>
      </c>
      <c r="I50" s="20" t="s">
        <v>112</v>
      </c>
      <c r="J50" s="21"/>
      <c r="K50" s="21"/>
      <c r="M50" s="44"/>
    </row>
    <row r="51" spans="1:13" ht="14.5" x14ac:dyDescent="0.35">
      <c r="A51" t="s">
        <v>71</v>
      </c>
      <c r="B51" t="s">
        <v>147</v>
      </c>
      <c r="C51">
        <v>51590</v>
      </c>
      <c r="D51" s="44">
        <v>2.8270000000000001E-3</v>
      </c>
      <c r="E51">
        <v>2976</v>
      </c>
      <c r="F51" s="44">
        <v>2.0690000000000001E-3</v>
      </c>
      <c r="I51" s="20" t="s">
        <v>113</v>
      </c>
      <c r="J51" s="21">
        <v>69667</v>
      </c>
      <c r="K51" s="19">
        <v>3.8170000000000001E-3</v>
      </c>
      <c r="L51">
        <v>12836</v>
      </c>
      <c r="M51" s="44">
        <v>8.9250000000000006E-3</v>
      </c>
    </row>
    <row r="52" spans="1:13" ht="14.5" x14ac:dyDescent="0.35">
      <c r="A52" t="s">
        <v>71</v>
      </c>
      <c r="B52" t="s">
        <v>181</v>
      </c>
      <c r="C52">
        <v>19738</v>
      </c>
      <c r="D52" s="44">
        <v>1.0820000000000001E-3</v>
      </c>
      <c r="E52">
        <v>1491</v>
      </c>
      <c r="F52" s="44">
        <v>1.0369999999999999E-3</v>
      </c>
      <c r="I52" s="20" t="s">
        <v>114</v>
      </c>
      <c r="J52" s="21">
        <v>56213</v>
      </c>
      <c r="K52" s="19">
        <v>3.0800000000000003E-3</v>
      </c>
      <c r="L52">
        <v>3309</v>
      </c>
      <c r="M52" s="44">
        <v>2.3010000000000001E-3</v>
      </c>
    </row>
    <row r="53" spans="1:13" ht="14.5" x14ac:dyDescent="0.35">
      <c r="A53" t="s">
        <v>71</v>
      </c>
      <c r="B53" t="s">
        <v>182</v>
      </c>
      <c r="C53">
        <v>20891</v>
      </c>
      <c r="D53" s="44">
        <v>1.145E-3</v>
      </c>
      <c r="E53">
        <v>1416</v>
      </c>
      <c r="F53" s="44">
        <v>9.8499999999999998E-4</v>
      </c>
      <c r="I53" s="20" t="s">
        <v>115</v>
      </c>
      <c r="J53" s="21">
        <v>386241</v>
      </c>
      <c r="K53" s="19">
        <v>2.1163000000000001E-2</v>
      </c>
      <c r="L53">
        <v>37771</v>
      </c>
      <c r="M53" s="44">
        <v>2.6263000000000002E-2</v>
      </c>
    </row>
    <row r="54" spans="1:13" ht="14.5" x14ac:dyDescent="0.35">
      <c r="A54" t="s">
        <v>71</v>
      </c>
      <c r="B54" t="s">
        <v>149</v>
      </c>
      <c r="C54">
        <v>49276</v>
      </c>
      <c r="D54" s="44">
        <v>2.7000000000000001E-3</v>
      </c>
      <c r="E54">
        <v>2926</v>
      </c>
      <c r="F54" s="44">
        <v>2.0349999999999999E-3</v>
      </c>
      <c r="I54" s="20" t="s">
        <v>116</v>
      </c>
      <c r="J54" s="21">
        <v>62433</v>
      </c>
      <c r="K54" s="19">
        <v>3.421E-3</v>
      </c>
      <c r="L54">
        <v>5016</v>
      </c>
      <c r="M54" s="44">
        <v>3.4880000000000002E-3</v>
      </c>
    </row>
    <row r="55" spans="1:13" ht="14.5" x14ac:dyDescent="0.35">
      <c r="A55" t="s">
        <v>71</v>
      </c>
      <c r="B55" t="s">
        <v>183</v>
      </c>
      <c r="C55">
        <v>16970</v>
      </c>
      <c r="D55" s="44">
        <v>9.3000000000000005E-4</v>
      </c>
      <c r="E55">
        <v>1335</v>
      </c>
      <c r="F55" s="44">
        <v>9.2800000000000001E-4</v>
      </c>
      <c r="I55" s="20" t="s">
        <v>117</v>
      </c>
      <c r="J55" s="21">
        <v>440791</v>
      </c>
      <c r="K55" s="19">
        <v>2.4153000000000001E-2</v>
      </c>
      <c r="L55">
        <v>37026</v>
      </c>
      <c r="M55" s="44">
        <v>2.5745000000000001E-2</v>
      </c>
    </row>
    <row r="56" spans="1:13" ht="14.5" x14ac:dyDescent="0.35">
      <c r="A56" t="s">
        <v>71</v>
      </c>
      <c r="B56" t="s">
        <v>184</v>
      </c>
      <c r="C56">
        <v>19944</v>
      </c>
      <c r="D56" s="44">
        <v>1.093E-3</v>
      </c>
      <c r="E56">
        <v>913</v>
      </c>
      <c r="F56" s="44">
        <v>6.3500000000000004E-4</v>
      </c>
      <c r="I56" s="20" t="s">
        <v>118</v>
      </c>
      <c r="J56" s="21">
        <v>1534357</v>
      </c>
      <c r="K56" s="19">
        <v>8.4072999999999981E-2</v>
      </c>
      <c r="L56">
        <v>161926</v>
      </c>
      <c r="M56" s="44">
        <v>0.112592</v>
      </c>
    </row>
    <row r="57" spans="1:13" ht="14.5" x14ac:dyDescent="0.35">
      <c r="A57" t="s">
        <v>71</v>
      </c>
      <c r="B57" t="s">
        <v>185</v>
      </c>
      <c r="C57">
        <v>23641</v>
      </c>
      <c r="D57" s="44">
        <v>1.2949999999999999E-3</v>
      </c>
      <c r="E57">
        <v>1832</v>
      </c>
      <c r="F57" s="44">
        <v>1.274E-3</v>
      </c>
      <c r="I57" s="20" t="s">
        <v>119</v>
      </c>
      <c r="J57" s="21">
        <v>3527</v>
      </c>
      <c r="K57" s="19">
        <v>1.93E-4</v>
      </c>
      <c r="L57">
        <v>432</v>
      </c>
      <c r="M57" s="44">
        <v>2.9999999999999997E-4</v>
      </c>
    </row>
    <row r="58" spans="1:13" ht="14.5" x14ac:dyDescent="0.35">
      <c r="A58" t="s">
        <v>71</v>
      </c>
      <c r="B58" t="s">
        <v>186</v>
      </c>
      <c r="C58">
        <v>32086</v>
      </c>
      <c r="D58" s="44">
        <v>1.758E-3</v>
      </c>
      <c r="E58">
        <v>2143</v>
      </c>
      <c r="F58" s="44">
        <v>1.49E-3</v>
      </c>
      <c r="I58" s="20" t="s">
        <v>49</v>
      </c>
      <c r="J58" s="21">
        <v>60090</v>
      </c>
      <c r="K58" s="19">
        <v>3.2929999999999999E-3</v>
      </c>
      <c r="L58">
        <v>6036</v>
      </c>
      <c r="M58" s="44">
        <v>4.1970000000000002E-3</v>
      </c>
    </row>
    <row r="59" spans="1:13" ht="14.5" x14ac:dyDescent="0.35">
      <c r="A59" t="s">
        <v>71</v>
      </c>
      <c r="B59" t="s">
        <v>187</v>
      </c>
      <c r="C59">
        <v>27089</v>
      </c>
      <c r="D59" s="44">
        <v>1.4840000000000001E-3</v>
      </c>
      <c r="E59">
        <v>1533</v>
      </c>
      <c r="F59" s="44">
        <v>1.0660000000000001E-3</v>
      </c>
      <c r="I59" s="20" t="s">
        <v>120</v>
      </c>
      <c r="J59" s="21">
        <v>127359</v>
      </c>
      <c r="K59" s="19">
        <v>6.979E-3</v>
      </c>
      <c r="L59">
        <v>9647</v>
      </c>
      <c r="M59" s="44">
        <v>6.7080000000000004E-3</v>
      </c>
    </row>
    <row r="60" spans="1:13" ht="14.5" x14ac:dyDescent="0.35">
      <c r="A60" t="s">
        <v>71</v>
      </c>
      <c r="B60" t="s">
        <v>152</v>
      </c>
      <c r="C60"/>
      <c r="D60" s="44"/>
      <c r="E60">
        <v>1051</v>
      </c>
      <c r="F60" s="44">
        <v>7.3099999999999999E-4</v>
      </c>
      <c r="I60" s="20" t="s">
        <v>121</v>
      </c>
      <c r="J60" s="21">
        <v>38703</v>
      </c>
      <c r="K60" s="19">
        <v>2.1210000000000001E-3</v>
      </c>
      <c r="L60">
        <v>1741</v>
      </c>
      <c r="M60" s="44">
        <v>1.2110000000000001E-3</v>
      </c>
    </row>
    <row r="61" spans="1:13" ht="14.5" x14ac:dyDescent="0.35">
      <c r="A61" t="s">
        <v>71</v>
      </c>
      <c r="B61" t="s">
        <v>188</v>
      </c>
      <c r="C61">
        <v>18796</v>
      </c>
      <c r="D61" s="44">
        <v>1.0300000000000001E-3</v>
      </c>
      <c r="E61">
        <v>1640</v>
      </c>
      <c r="F61" s="44">
        <v>1.14E-3</v>
      </c>
      <c r="I61" s="20" t="s">
        <v>122</v>
      </c>
      <c r="J61" s="21">
        <v>684043</v>
      </c>
      <c r="K61" s="19">
        <v>3.7480999999999993E-2</v>
      </c>
      <c r="L61">
        <v>58726</v>
      </c>
      <c r="M61" s="44">
        <v>4.0834000000000002E-2</v>
      </c>
    </row>
    <row r="62" spans="1:13" ht="14.5" x14ac:dyDescent="0.35">
      <c r="A62" t="s">
        <v>71</v>
      </c>
      <c r="B62" t="s">
        <v>189</v>
      </c>
      <c r="C62">
        <v>16218</v>
      </c>
      <c r="D62" s="44">
        <v>8.8900000000000003E-4</v>
      </c>
      <c r="E62">
        <v>723</v>
      </c>
      <c r="F62" s="44">
        <v>5.0299999999999997E-4</v>
      </c>
      <c r="I62" s="20" t="s">
        <v>123</v>
      </c>
      <c r="J62" s="21">
        <v>525341</v>
      </c>
      <c r="K62" s="19">
        <v>2.8785000000000005E-2</v>
      </c>
      <c r="L62">
        <v>31532</v>
      </c>
      <c r="M62" s="44">
        <v>2.1925E-2</v>
      </c>
    </row>
    <row r="63" spans="1:13" ht="14.5" x14ac:dyDescent="0.35">
      <c r="A63" t="s">
        <v>71</v>
      </c>
      <c r="B63" t="s">
        <v>190</v>
      </c>
      <c r="C63">
        <v>40478</v>
      </c>
      <c r="D63" s="44">
        <v>2.2179999999999999E-3</v>
      </c>
      <c r="E63">
        <v>3322</v>
      </c>
      <c r="F63" s="44">
        <v>2.31E-3</v>
      </c>
      <c r="I63" s="20" t="s">
        <v>124</v>
      </c>
      <c r="J63" s="21">
        <v>125314</v>
      </c>
      <c r="K63" s="19">
        <v>6.8669999999999998E-3</v>
      </c>
      <c r="L63">
        <v>9517</v>
      </c>
      <c r="M63" s="44">
        <v>6.6169999999999996E-3</v>
      </c>
    </row>
    <row r="64" spans="1:13" ht="14.5" x14ac:dyDescent="0.35">
      <c r="A64" t="s">
        <v>71</v>
      </c>
      <c r="B64" t="s">
        <v>191</v>
      </c>
      <c r="C64">
        <v>16893</v>
      </c>
      <c r="D64" s="44">
        <v>9.2599999999999996E-4</v>
      </c>
      <c r="E64">
        <v>1198</v>
      </c>
      <c r="F64" s="44">
        <v>8.3299999999999997E-4</v>
      </c>
      <c r="I64" s="20" t="s">
        <v>125</v>
      </c>
      <c r="J64" s="21">
        <v>323724</v>
      </c>
      <c r="K64" s="19">
        <v>1.7740000000000002E-2</v>
      </c>
      <c r="L64">
        <v>22909</v>
      </c>
      <c r="M64" s="44">
        <v>1.5928999999999999E-2</v>
      </c>
    </row>
    <row r="65" spans="1:13" ht="14.5" x14ac:dyDescent="0.35">
      <c r="A65" t="s">
        <v>71</v>
      </c>
      <c r="B65" t="s">
        <v>148</v>
      </c>
      <c r="C65">
        <v>51510</v>
      </c>
      <c r="D65" s="44">
        <v>2.8219999999999999E-3</v>
      </c>
      <c r="E65">
        <v>3265</v>
      </c>
      <c r="F65" s="44">
        <v>2.2699999999999999E-3</v>
      </c>
      <c r="I65" s="20" t="s">
        <v>126</v>
      </c>
      <c r="J65" s="21">
        <v>44792</v>
      </c>
      <c r="K65" s="19">
        <v>2.454E-3</v>
      </c>
      <c r="L65">
        <v>3751</v>
      </c>
      <c r="M65" s="44">
        <v>2.6080000000000001E-3</v>
      </c>
    </row>
    <row r="66" spans="1:13" ht="14.5" x14ac:dyDescent="0.35">
      <c r="A66" t="s">
        <v>71</v>
      </c>
      <c r="B66" t="s">
        <v>192</v>
      </c>
      <c r="C66">
        <v>19435</v>
      </c>
      <c r="D66" s="44">
        <v>1.065E-3</v>
      </c>
      <c r="E66">
        <v>925</v>
      </c>
      <c r="F66" s="44">
        <v>6.4300000000000002E-4</v>
      </c>
      <c r="I66" s="47" t="s">
        <v>193</v>
      </c>
      <c r="J66" s="48">
        <f>SUM(J5:J65)</f>
        <v>18250043</v>
      </c>
      <c r="K66" s="61">
        <f>SUM(K5:K65)</f>
        <v>0.99980499999999972</v>
      </c>
      <c r="L66" s="48">
        <f>SUM(L5:L65)</f>
        <v>1438152</v>
      </c>
      <c r="M66" s="49">
        <f>SUM(M5:M65)</f>
        <v>0.99997200000000008</v>
      </c>
    </row>
    <row r="67" spans="1:13" ht="14.5" x14ac:dyDescent="0.35">
      <c r="A67" t="s">
        <v>71</v>
      </c>
      <c r="B67" t="s">
        <v>194</v>
      </c>
      <c r="C67">
        <v>12404</v>
      </c>
      <c r="D67" s="44">
        <v>6.8000000000000005E-4</v>
      </c>
      <c r="E67">
        <v>833</v>
      </c>
      <c r="F67" s="44">
        <v>5.7899999999999998E-4</v>
      </c>
    </row>
    <row r="68" spans="1:13" ht="14.5" x14ac:dyDescent="0.35">
      <c r="A68" t="s">
        <v>71</v>
      </c>
      <c r="B68" t="s">
        <v>195</v>
      </c>
      <c r="C68">
        <v>20446</v>
      </c>
      <c r="D68" s="44">
        <v>1.1199999999999999E-3</v>
      </c>
      <c r="E68">
        <v>828</v>
      </c>
      <c r="F68" s="44">
        <v>5.7600000000000001E-4</v>
      </c>
    </row>
    <row r="69" spans="1:13" ht="14.5" x14ac:dyDescent="0.35">
      <c r="A69" t="s">
        <v>71</v>
      </c>
      <c r="B69" t="s">
        <v>196</v>
      </c>
      <c r="C69">
        <v>35243</v>
      </c>
      <c r="D69" s="44">
        <v>1.931E-3</v>
      </c>
      <c r="E69">
        <v>3263</v>
      </c>
      <c r="F69" s="44">
        <v>2.2690000000000002E-3</v>
      </c>
    </row>
    <row r="70" spans="1:13" ht="14.5" x14ac:dyDescent="0.35">
      <c r="A70" t="s">
        <v>71</v>
      </c>
      <c r="B70" t="s">
        <v>197</v>
      </c>
      <c r="C70">
        <v>19035</v>
      </c>
      <c r="D70" s="44">
        <v>1.0430000000000001E-3</v>
      </c>
      <c r="E70">
        <v>1220</v>
      </c>
      <c r="F70" s="44">
        <v>8.4800000000000001E-4</v>
      </c>
      <c r="J70" s="21"/>
    </row>
    <row r="71" spans="1:13" ht="14.5" x14ac:dyDescent="0.35">
      <c r="A71" t="s">
        <v>71</v>
      </c>
      <c r="B71" t="s">
        <v>198</v>
      </c>
      <c r="C71">
        <v>61080</v>
      </c>
      <c r="D71" s="44">
        <v>3.3470000000000001E-3</v>
      </c>
      <c r="E71">
        <v>5357</v>
      </c>
      <c r="F71" s="44">
        <v>3.725E-3</v>
      </c>
    </row>
    <row r="72" spans="1:13" ht="14.5" x14ac:dyDescent="0.35">
      <c r="A72" t="s">
        <v>71</v>
      </c>
      <c r="B72" t="s">
        <v>159</v>
      </c>
      <c r="C72">
        <v>29951</v>
      </c>
      <c r="D72" s="44">
        <v>1.6410000000000001E-3</v>
      </c>
      <c r="E72">
        <v>2024</v>
      </c>
      <c r="F72" s="44">
        <v>1.407E-3</v>
      </c>
    </row>
    <row r="73" spans="1:13" ht="14.5" x14ac:dyDescent="0.35">
      <c r="A73" t="s">
        <v>71</v>
      </c>
      <c r="B73" t="s">
        <v>199</v>
      </c>
      <c r="C73">
        <v>45813</v>
      </c>
      <c r="D73" s="44">
        <v>2.5100000000000001E-3</v>
      </c>
      <c r="E73">
        <v>3413</v>
      </c>
      <c r="F73" s="44">
        <v>2.3730000000000001E-3</v>
      </c>
    </row>
    <row r="74" spans="1:13" ht="14.5" x14ac:dyDescent="0.35">
      <c r="A74" t="s">
        <v>71</v>
      </c>
      <c r="B74" t="s">
        <v>154</v>
      </c>
      <c r="C74">
        <v>38345</v>
      </c>
      <c r="D74" s="44">
        <v>2.101E-3</v>
      </c>
      <c r="E74">
        <v>1597</v>
      </c>
      <c r="F74" s="44">
        <v>1.1100000000000001E-3</v>
      </c>
    </row>
    <row r="75" spans="1:13" ht="14.5" x14ac:dyDescent="0.35">
      <c r="A75" t="s">
        <v>71</v>
      </c>
      <c r="B75" t="s">
        <v>200</v>
      </c>
      <c r="C75">
        <v>32304</v>
      </c>
      <c r="D75" s="44">
        <v>1.7700000000000001E-3</v>
      </c>
      <c r="E75">
        <v>1920</v>
      </c>
      <c r="F75" s="44">
        <v>1.335E-3</v>
      </c>
    </row>
    <row r="76" spans="1:13" ht="14.5" x14ac:dyDescent="0.35">
      <c r="A76" t="s">
        <v>71</v>
      </c>
      <c r="B76" t="s">
        <v>201</v>
      </c>
      <c r="C76">
        <v>11882</v>
      </c>
      <c r="D76" s="44">
        <v>6.5099999999999999E-4</v>
      </c>
      <c r="E76">
        <v>1072</v>
      </c>
      <c r="F76" s="44">
        <v>7.45E-4</v>
      </c>
    </row>
    <row r="77" spans="1:13" ht="14.5" x14ac:dyDescent="0.35">
      <c r="A77" t="s">
        <v>71</v>
      </c>
      <c r="B77" t="s">
        <v>202</v>
      </c>
      <c r="C77">
        <v>36169</v>
      </c>
      <c r="D77" s="44">
        <v>1.9819999999999998E-3</v>
      </c>
      <c r="E77">
        <v>2908</v>
      </c>
      <c r="F77" s="44">
        <v>2.0219999999999999E-3</v>
      </c>
    </row>
    <row r="78" spans="1:13" ht="14.5" x14ac:dyDescent="0.35">
      <c r="A78" t="s">
        <v>71</v>
      </c>
      <c r="B78" t="s">
        <v>203</v>
      </c>
      <c r="C78">
        <v>50091</v>
      </c>
      <c r="D78" s="44">
        <v>2.745E-3</v>
      </c>
      <c r="E78">
        <v>4132</v>
      </c>
      <c r="F78" s="44">
        <v>2.8730000000000001E-3</v>
      </c>
    </row>
    <row r="79" spans="1:13" ht="14.5" x14ac:dyDescent="0.35">
      <c r="A79" t="s">
        <v>71</v>
      </c>
      <c r="B79" t="s">
        <v>204</v>
      </c>
      <c r="C79">
        <v>49841</v>
      </c>
      <c r="D79" s="44">
        <v>2.7309999999999999E-3</v>
      </c>
      <c r="E79">
        <v>4737</v>
      </c>
      <c r="F79" s="44">
        <v>3.2940000000000001E-3</v>
      </c>
    </row>
    <row r="80" spans="1:13" ht="14.5" x14ac:dyDescent="0.35">
      <c r="A80" t="s">
        <v>72</v>
      </c>
      <c r="B80" t="s">
        <v>149</v>
      </c>
      <c r="C80">
        <v>88258</v>
      </c>
      <c r="D80" s="44">
        <v>4.836E-3</v>
      </c>
      <c r="E80">
        <v>10877</v>
      </c>
      <c r="F80" s="44">
        <v>7.5630000000000003E-3</v>
      </c>
    </row>
    <row r="81" spans="1:6" ht="14.5" x14ac:dyDescent="0.35">
      <c r="A81" t="s">
        <v>72</v>
      </c>
      <c r="B81" t="s">
        <v>147</v>
      </c>
      <c r="C81">
        <v>31889</v>
      </c>
      <c r="D81" s="44">
        <v>1.7470000000000001E-3</v>
      </c>
      <c r="E81">
        <v>1569</v>
      </c>
      <c r="F81" s="44">
        <v>1.091E-3</v>
      </c>
    </row>
    <row r="82" spans="1:6" ht="14.5" x14ac:dyDescent="0.35">
      <c r="A82" t="s">
        <v>72</v>
      </c>
      <c r="B82" t="s">
        <v>153</v>
      </c>
      <c r="C82">
        <v>45406</v>
      </c>
      <c r="D82" s="44">
        <v>2.4880000000000002E-3</v>
      </c>
      <c r="E82">
        <v>2672</v>
      </c>
      <c r="F82" s="44">
        <v>1.8580000000000001E-3</v>
      </c>
    </row>
    <row r="83" spans="1:6" ht="14.5" x14ac:dyDescent="0.35">
      <c r="A83" t="s">
        <v>72</v>
      </c>
      <c r="B83" t="s">
        <v>156</v>
      </c>
      <c r="C83">
        <v>40520</v>
      </c>
      <c r="D83" s="44">
        <v>2.2200000000000002E-3</v>
      </c>
      <c r="E83">
        <v>2573</v>
      </c>
      <c r="F83" s="44">
        <v>1.789E-3</v>
      </c>
    </row>
    <row r="84" spans="1:6" ht="14.5" x14ac:dyDescent="0.35">
      <c r="A84" t="s">
        <v>72</v>
      </c>
      <c r="B84" t="s">
        <v>152</v>
      </c>
      <c r="C84"/>
      <c r="D84" s="44"/>
      <c r="E84">
        <v>271</v>
      </c>
      <c r="F84" s="44">
        <v>1.8799999999999999E-4</v>
      </c>
    </row>
    <row r="85" spans="1:6" ht="14.5" x14ac:dyDescent="0.35">
      <c r="A85" t="s">
        <v>72</v>
      </c>
      <c r="B85" t="s">
        <v>160</v>
      </c>
      <c r="C85">
        <v>37460</v>
      </c>
      <c r="D85" s="44">
        <v>2.0530000000000001E-3</v>
      </c>
      <c r="E85">
        <v>2124</v>
      </c>
      <c r="F85" s="44">
        <v>1.477E-3</v>
      </c>
    </row>
    <row r="86" spans="1:6" ht="14.5" x14ac:dyDescent="0.35">
      <c r="A86" t="s">
        <v>72</v>
      </c>
      <c r="B86" t="s">
        <v>155</v>
      </c>
      <c r="C86">
        <v>47942</v>
      </c>
      <c r="D86" s="44">
        <v>2.627E-3</v>
      </c>
      <c r="E86">
        <v>3104</v>
      </c>
      <c r="F86" s="44">
        <v>2.1580000000000002E-3</v>
      </c>
    </row>
    <row r="87" spans="1:6" ht="14.5" x14ac:dyDescent="0.35">
      <c r="A87" t="s">
        <v>72</v>
      </c>
      <c r="B87" t="s">
        <v>154</v>
      </c>
      <c r="C87">
        <v>28561</v>
      </c>
      <c r="D87" s="44">
        <v>1.565E-3</v>
      </c>
      <c r="E87">
        <v>1382</v>
      </c>
      <c r="F87" s="44">
        <v>9.6100000000000005E-4</v>
      </c>
    </row>
    <row r="88" spans="1:6" ht="14.5" x14ac:dyDescent="0.35">
      <c r="A88" t="s">
        <v>72</v>
      </c>
      <c r="B88" t="s">
        <v>148</v>
      </c>
      <c r="C88">
        <v>49281</v>
      </c>
      <c r="D88" s="44">
        <v>2.7000000000000001E-3</v>
      </c>
      <c r="E88">
        <v>3726</v>
      </c>
      <c r="F88" s="44">
        <v>2.591E-3</v>
      </c>
    </row>
    <row r="89" spans="1:6" ht="14.5" x14ac:dyDescent="0.35">
      <c r="A89" t="s">
        <v>73</v>
      </c>
      <c r="B89" t="s">
        <v>158</v>
      </c>
      <c r="C89">
        <v>979</v>
      </c>
      <c r="D89" s="44">
        <v>5.3999999999999998E-5</v>
      </c>
      <c r="E89">
        <v>113</v>
      </c>
      <c r="F89" s="100" t="s">
        <v>68</v>
      </c>
    </row>
    <row r="90" spans="1:6" ht="14.5" x14ac:dyDescent="0.35">
      <c r="A90" t="s">
        <v>74</v>
      </c>
      <c r="B90" t="s">
        <v>148</v>
      </c>
      <c r="C90">
        <v>29919</v>
      </c>
      <c r="D90" s="44">
        <v>1.639E-3</v>
      </c>
      <c r="E90">
        <v>1644</v>
      </c>
      <c r="F90" s="44">
        <v>1.1429999999999999E-3</v>
      </c>
    </row>
    <row r="91" spans="1:6" ht="14.5" x14ac:dyDescent="0.35">
      <c r="A91" t="s">
        <v>74</v>
      </c>
      <c r="B91" t="s">
        <v>149</v>
      </c>
      <c r="C91">
        <v>31146</v>
      </c>
      <c r="D91" s="44">
        <v>1.707E-3</v>
      </c>
      <c r="E91">
        <v>1394</v>
      </c>
      <c r="F91" s="44">
        <v>9.6900000000000003E-4</v>
      </c>
    </row>
    <row r="92" spans="1:6" ht="14.5" x14ac:dyDescent="0.35">
      <c r="A92" t="s">
        <v>74</v>
      </c>
      <c r="B92" t="s">
        <v>154</v>
      </c>
      <c r="C92">
        <v>46157</v>
      </c>
      <c r="D92" s="44">
        <v>2.529E-3</v>
      </c>
      <c r="E92">
        <v>2507</v>
      </c>
      <c r="F92" s="44">
        <v>1.743E-3</v>
      </c>
    </row>
    <row r="93" spans="1:6" ht="14.5" x14ac:dyDescent="0.35">
      <c r="A93" t="s">
        <v>74</v>
      </c>
      <c r="B93" t="s">
        <v>147</v>
      </c>
      <c r="C93">
        <v>28694</v>
      </c>
      <c r="D93" s="44">
        <v>1.572E-3</v>
      </c>
      <c r="E93">
        <v>1622</v>
      </c>
      <c r="F93" s="44">
        <v>1.1280000000000001E-3</v>
      </c>
    </row>
    <row r="94" spans="1:6" ht="14.5" x14ac:dyDescent="0.35">
      <c r="A94" t="s">
        <v>74</v>
      </c>
      <c r="B94" t="s">
        <v>152</v>
      </c>
      <c r="C94"/>
      <c r="D94" s="44"/>
      <c r="E94">
        <v>55</v>
      </c>
      <c r="F94" s="100" t="s">
        <v>68</v>
      </c>
    </row>
    <row r="95" spans="1:6" ht="14.5" x14ac:dyDescent="0.35">
      <c r="A95" t="s">
        <v>74</v>
      </c>
      <c r="B95" t="s">
        <v>155</v>
      </c>
      <c r="C95">
        <v>17171</v>
      </c>
      <c r="D95" s="44">
        <v>9.41E-4</v>
      </c>
      <c r="E95">
        <v>713</v>
      </c>
      <c r="F95" s="44">
        <v>4.9600000000000002E-4</v>
      </c>
    </row>
    <row r="96" spans="1:6" ht="14.5" x14ac:dyDescent="0.35">
      <c r="A96" t="s">
        <v>75</v>
      </c>
      <c r="B96" t="s">
        <v>157</v>
      </c>
      <c r="C96">
        <v>67723</v>
      </c>
      <c r="D96" s="44">
        <v>3.7109999999999999E-3</v>
      </c>
      <c r="E96">
        <v>4463</v>
      </c>
      <c r="F96" s="44">
        <v>3.1029999999999999E-3</v>
      </c>
    </row>
    <row r="97" spans="1:6" ht="14.5" x14ac:dyDescent="0.35">
      <c r="A97" t="s">
        <v>76</v>
      </c>
      <c r="B97" t="s">
        <v>157</v>
      </c>
      <c r="C97">
        <v>27255</v>
      </c>
      <c r="D97" s="44">
        <v>1.493E-3</v>
      </c>
      <c r="E97">
        <v>1684</v>
      </c>
      <c r="F97" s="44">
        <v>1.1709999999999999E-3</v>
      </c>
    </row>
    <row r="98" spans="1:6" ht="14.5" x14ac:dyDescent="0.35">
      <c r="A98" t="s">
        <v>77</v>
      </c>
      <c r="B98" t="s">
        <v>152</v>
      </c>
      <c r="C98"/>
      <c r="D98" s="44"/>
      <c r="E98" s="8" t="s">
        <v>51</v>
      </c>
      <c r="F98" s="100" t="s">
        <v>68</v>
      </c>
    </row>
    <row r="99" spans="1:6" ht="14.5" x14ac:dyDescent="0.35">
      <c r="A99" t="s">
        <v>79</v>
      </c>
      <c r="B99" t="s">
        <v>189</v>
      </c>
      <c r="C99">
        <v>57166</v>
      </c>
      <c r="D99" s="44">
        <v>3.1319999999999998E-3</v>
      </c>
      <c r="E99">
        <v>5241</v>
      </c>
      <c r="F99" s="44">
        <v>3.6440000000000001E-3</v>
      </c>
    </row>
    <row r="100" spans="1:6" ht="14.5" x14ac:dyDescent="0.35">
      <c r="A100" t="s">
        <v>79</v>
      </c>
      <c r="B100" t="s">
        <v>152</v>
      </c>
      <c r="C100"/>
      <c r="D100" s="44"/>
      <c r="E100">
        <v>958</v>
      </c>
      <c r="F100" s="44">
        <v>6.6600000000000003E-4</v>
      </c>
    </row>
    <row r="101" spans="1:6" ht="14.5" x14ac:dyDescent="0.35">
      <c r="A101" t="s">
        <v>79</v>
      </c>
      <c r="B101" t="s">
        <v>147</v>
      </c>
      <c r="C101">
        <v>102345</v>
      </c>
      <c r="D101" s="44">
        <v>5.6080000000000001E-3</v>
      </c>
      <c r="E101">
        <v>12566</v>
      </c>
      <c r="F101" s="44">
        <v>8.737E-3</v>
      </c>
    </row>
    <row r="102" spans="1:6" ht="14.5" x14ac:dyDescent="0.35">
      <c r="A102" t="s">
        <v>79</v>
      </c>
      <c r="B102" t="s">
        <v>149</v>
      </c>
      <c r="C102">
        <v>62836</v>
      </c>
      <c r="D102" s="44">
        <v>3.4429999999999999E-3</v>
      </c>
      <c r="E102">
        <v>6204</v>
      </c>
      <c r="F102" s="44">
        <v>4.3140000000000001E-3</v>
      </c>
    </row>
    <row r="103" spans="1:6" ht="14.5" x14ac:dyDescent="0.35">
      <c r="A103" t="s">
        <v>79</v>
      </c>
      <c r="B103" t="s">
        <v>162</v>
      </c>
      <c r="C103">
        <v>67547</v>
      </c>
      <c r="D103" s="44">
        <v>3.7009999999999999E-3</v>
      </c>
      <c r="E103">
        <v>6623</v>
      </c>
      <c r="F103" s="44">
        <v>4.6049999999999997E-3</v>
      </c>
    </row>
    <row r="104" spans="1:6" ht="14.5" x14ac:dyDescent="0.35">
      <c r="A104" t="s">
        <v>79</v>
      </c>
      <c r="B104" t="s">
        <v>186</v>
      </c>
      <c r="C104">
        <v>19229</v>
      </c>
      <c r="D104" s="44">
        <v>1.054E-3</v>
      </c>
      <c r="E104">
        <v>1302</v>
      </c>
      <c r="F104" s="44">
        <v>9.0499999999999999E-4</v>
      </c>
    </row>
    <row r="105" spans="1:6" ht="14.5" x14ac:dyDescent="0.35">
      <c r="A105" t="s">
        <v>79</v>
      </c>
      <c r="B105" t="s">
        <v>148</v>
      </c>
      <c r="C105">
        <v>55522</v>
      </c>
      <c r="D105" s="44">
        <v>3.042E-3</v>
      </c>
      <c r="E105">
        <v>5288</v>
      </c>
      <c r="F105" s="44">
        <v>3.6770000000000001E-3</v>
      </c>
    </row>
    <row r="106" spans="1:6" ht="14.5" x14ac:dyDescent="0.35">
      <c r="A106" t="s">
        <v>79</v>
      </c>
      <c r="B106" t="s">
        <v>173</v>
      </c>
      <c r="C106">
        <v>20370</v>
      </c>
      <c r="D106" s="44">
        <v>1.116E-3</v>
      </c>
      <c r="E106">
        <v>2235</v>
      </c>
      <c r="F106" s="44">
        <v>1.554E-3</v>
      </c>
    </row>
    <row r="107" spans="1:6" ht="14.5" x14ac:dyDescent="0.35">
      <c r="A107" t="s">
        <v>79</v>
      </c>
      <c r="B107" t="s">
        <v>153</v>
      </c>
      <c r="C107">
        <v>51587</v>
      </c>
      <c r="D107" s="44">
        <v>2.8270000000000001E-3</v>
      </c>
      <c r="E107">
        <v>4480</v>
      </c>
      <c r="F107" s="44">
        <v>3.1150000000000001E-3</v>
      </c>
    </row>
    <row r="108" spans="1:6" ht="14.5" x14ac:dyDescent="0.35">
      <c r="A108" t="s">
        <v>79</v>
      </c>
      <c r="B108" t="s">
        <v>159</v>
      </c>
      <c r="C108">
        <v>41427</v>
      </c>
      <c r="D108" s="44">
        <v>2.2699999999999999E-3</v>
      </c>
      <c r="E108">
        <v>4014</v>
      </c>
      <c r="F108" s="44">
        <v>2.7910000000000001E-3</v>
      </c>
    </row>
    <row r="109" spans="1:6" ht="14.5" x14ac:dyDescent="0.35">
      <c r="A109" t="s">
        <v>79</v>
      </c>
      <c r="B109" t="s">
        <v>154</v>
      </c>
      <c r="C109">
        <v>59815</v>
      </c>
      <c r="D109" s="44">
        <v>3.2780000000000001E-3</v>
      </c>
      <c r="E109">
        <v>5688</v>
      </c>
      <c r="F109" s="44">
        <v>3.9550000000000002E-3</v>
      </c>
    </row>
    <row r="110" spans="1:6" ht="14.5" x14ac:dyDescent="0.35">
      <c r="A110" t="s">
        <v>79</v>
      </c>
      <c r="B110" t="s">
        <v>191</v>
      </c>
      <c r="C110">
        <v>53893</v>
      </c>
      <c r="D110" s="44">
        <v>2.9529999999999999E-3</v>
      </c>
      <c r="E110">
        <v>4194</v>
      </c>
      <c r="F110" s="44">
        <v>2.9160000000000002E-3</v>
      </c>
    </row>
    <row r="111" spans="1:6" ht="14.5" x14ac:dyDescent="0.35">
      <c r="A111" t="s">
        <v>79</v>
      </c>
      <c r="B111" t="s">
        <v>179</v>
      </c>
      <c r="C111">
        <v>27930</v>
      </c>
      <c r="D111" s="44">
        <v>1.5299999999999999E-3</v>
      </c>
      <c r="E111">
        <v>2196</v>
      </c>
      <c r="F111" s="44">
        <v>1.5269999999999999E-3</v>
      </c>
    </row>
    <row r="112" spans="1:6" ht="14.5" x14ac:dyDescent="0.35">
      <c r="A112" t="s">
        <v>79</v>
      </c>
      <c r="B112" t="s">
        <v>195</v>
      </c>
      <c r="C112">
        <v>52184</v>
      </c>
      <c r="D112" s="44">
        <v>2.859E-3</v>
      </c>
      <c r="E112">
        <v>5039</v>
      </c>
      <c r="F112" s="44">
        <v>3.5040000000000002E-3</v>
      </c>
    </row>
    <row r="113" spans="1:6" ht="14.5" x14ac:dyDescent="0.35">
      <c r="A113" t="s">
        <v>79</v>
      </c>
      <c r="B113" t="s">
        <v>177</v>
      </c>
      <c r="C113">
        <v>17881</v>
      </c>
      <c r="D113" s="44">
        <v>9.7999999999999997E-4</v>
      </c>
      <c r="E113">
        <v>1521</v>
      </c>
      <c r="F113" s="44">
        <v>1.0579999999999999E-3</v>
      </c>
    </row>
    <row r="114" spans="1:6" ht="14.5" x14ac:dyDescent="0.35">
      <c r="A114" t="s">
        <v>79</v>
      </c>
      <c r="B114" t="s">
        <v>160</v>
      </c>
      <c r="C114">
        <v>84436</v>
      </c>
      <c r="D114" s="44">
        <v>4.627E-3</v>
      </c>
      <c r="E114">
        <v>7704</v>
      </c>
      <c r="F114" s="44">
        <v>5.3569999999999998E-3</v>
      </c>
    </row>
    <row r="115" spans="1:6" ht="14.5" x14ac:dyDescent="0.35">
      <c r="A115" t="s">
        <v>79</v>
      </c>
      <c r="B115" t="s">
        <v>196</v>
      </c>
      <c r="C115">
        <v>33545</v>
      </c>
      <c r="D115" s="44">
        <v>1.838E-3</v>
      </c>
      <c r="E115">
        <v>1736</v>
      </c>
      <c r="F115" s="44">
        <v>1.207E-3</v>
      </c>
    </row>
    <row r="116" spans="1:6" ht="14.5" x14ac:dyDescent="0.35">
      <c r="A116" t="s">
        <v>79</v>
      </c>
      <c r="B116" t="s">
        <v>168</v>
      </c>
      <c r="C116">
        <v>56718</v>
      </c>
      <c r="D116" s="44">
        <v>3.1080000000000001E-3</v>
      </c>
      <c r="E116">
        <v>4584</v>
      </c>
      <c r="F116" s="44">
        <v>3.1870000000000002E-3</v>
      </c>
    </row>
    <row r="117" spans="1:6" ht="14.5" x14ac:dyDescent="0.35">
      <c r="A117" t="s">
        <v>79</v>
      </c>
      <c r="B117" t="s">
        <v>155</v>
      </c>
      <c r="C117">
        <v>79317</v>
      </c>
      <c r="D117" s="44">
        <v>4.346E-3</v>
      </c>
      <c r="E117">
        <v>10268</v>
      </c>
      <c r="F117" s="44">
        <v>7.1399999999999996E-3</v>
      </c>
    </row>
    <row r="118" spans="1:6" ht="14.5" x14ac:dyDescent="0.35">
      <c r="A118" t="s">
        <v>79</v>
      </c>
      <c r="B118" t="s">
        <v>185</v>
      </c>
      <c r="C118">
        <v>60832</v>
      </c>
      <c r="D118" s="44">
        <v>3.333E-3</v>
      </c>
      <c r="E118">
        <v>3690</v>
      </c>
      <c r="F118" s="44">
        <v>2.5660000000000001E-3</v>
      </c>
    </row>
    <row r="119" spans="1:6" ht="14.5" x14ac:dyDescent="0.35">
      <c r="A119" t="s">
        <v>79</v>
      </c>
      <c r="B119" t="s">
        <v>161</v>
      </c>
      <c r="C119">
        <v>70112</v>
      </c>
      <c r="D119" s="44">
        <v>3.8419999999999999E-3</v>
      </c>
      <c r="E119">
        <v>4021</v>
      </c>
      <c r="F119" s="44">
        <v>2.7959999999999999E-3</v>
      </c>
    </row>
    <row r="120" spans="1:6" ht="14.5" x14ac:dyDescent="0.35">
      <c r="A120" t="s">
        <v>79</v>
      </c>
      <c r="B120" t="s">
        <v>156</v>
      </c>
      <c r="C120">
        <v>72349</v>
      </c>
      <c r="D120" s="44">
        <v>3.9639999999999996E-3</v>
      </c>
      <c r="E120">
        <v>5878</v>
      </c>
      <c r="F120" s="44">
        <v>4.0870000000000004E-3</v>
      </c>
    </row>
    <row r="121" spans="1:6" ht="14.5" x14ac:dyDescent="0.35">
      <c r="A121" t="s">
        <v>79</v>
      </c>
      <c r="B121" t="s">
        <v>200</v>
      </c>
      <c r="C121">
        <v>58198</v>
      </c>
      <c r="D121" s="44">
        <v>3.189E-3</v>
      </c>
      <c r="E121">
        <v>3232</v>
      </c>
      <c r="F121" s="44">
        <v>2.2469999999999999E-3</v>
      </c>
    </row>
    <row r="122" spans="1:6" ht="14.5" x14ac:dyDescent="0.35">
      <c r="A122" t="s">
        <v>79</v>
      </c>
      <c r="B122" t="s">
        <v>202</v>
      </c>
      <c r="C122">
        <v>24888</v>
      </c>
      <c r="D122" s="44">
        <v>1.364E-3</v>
      </c>
      <c r="E122">
        <v>2118</v>
      </c>
      <c r="F122" s="44">
        <v>1.4729999999999999E-3</v>
      </c>
    </row>
    <row r="123" spans="1:6" ht="14.5" x14ac:dyDescent="0.35">
      <c r="A123" t="s">
        <v>79</v>
      </c>
      <c r="B123" t="s">
        <v>170</v>
      </c>
      <c r="C123">
        <v>43879</v>
      </c>
      <c r="D123" s="44">
        <v>2.4039999999999999E-3</v>
      </c>
      <c r="E123">
        <v>4483</v>
      </c>
      <c r="F123" s="44">
        <v>3.117E-3</v>
      </c>
    </row>
    <row r="124" spans="1:6" ht="14.5" x14ac:dyDescent="0.35">
      <c r="A124" t="s">
        <v>79</v>
      </c>
      <c r="B124" t="s">
        <v>171</v>
      </c>
      <c r="C124">
        <v>14539</v>
      </c>
      <c r="D124" s="44">
        <v>7.9699999999999997E-4</v>
      </c>
      <c r="E124">
        <v>1074</v>
      </c>
      <c r="F124" s="44">
        <v>7.4700000000000005E-4</v>
      </c>
    </row>
    <row r="125" spans="1:6" ht="14.5" x14ac:dyDescent="0.35">
      <c r="A125" t="s">
        <v>79</v>
      </c>
      <c r="B125" t="s">
        <v>184</v>
      </c>
      <c r="C125">
        <v>73296</v>
      </c>
      <c r="D125" s="44">
        <v>4.0159999999999996E-3</v>
      </c>
      <c r="E125">
        <v>6568</v>
      </c>
      <c r="F125" s="44">
        <v>4.5669999999999999E-3</v>
      </c>
    </row>
    <row r="126" spans="1:6" ht="14.5" x14ac:dyDescent="0.35">
      <c r="A126" t="s">
        <v>79</v>
      </c>
      <c r="B126" t="s">
        <v>165</v>
      </c>
      <c r="C126">
        <v>35604</v>
      </c>
      <c r="D126" s="44">
        <v>1.951E-3</v>
      </c>
      <c r="E126">
        <v>3227</v>
      </c>
      <c r="F126" s="44">
        <v>2.2439999999999999E-3</v>
      </c>
    </row>
    <row r="127" spans="1:6" ht="14.5" x14ac:dyDescent="0.35">
      <c r="A127" t="s">
        <v>79</v>
      </c>
      <c r="B127" t="s">
        <v>197</v>
      </c>
      <c r="C127">
        <v>35275</v>
      </c>
      <c r="D127" s="44">
        <v>1.933E-3</v>
      </c>
      <c r="E127">
        <v>1915</v>
      </c>
      <c r="F127" s="44">
        <v>1.3320000000000001E-3</v>
      </c>
    </row>
    <row r="128" spans="1:6" ht="14.5" x14ac:dyDescent="0.35">
      <c r="A128" t="s">
        <v>80</v>
      </c>
      <c r="B128" t="s">
        <v>148</v>
      </c>
      <c r="C128">
        <v>60019</v>
      </c>
      <c r="D128" s="44">
        <v>3.2889999999999998E-3</v>
      </c>
      <c r="E128">
        <v>5363</v>
      </c>
      <c r="F128" s="44">
        <v>3.7290000000000001E-3</v>
      </c>
    </row>
    <row r="129" spans="1:6" ht="14.5" x14ac:dyDescent="0.35">
      <c r="A129" t="s">
        <v>80</v>
      </c>
      <c r="B129" t="s">
        <v>156</v>
      </c>
      <c r="C129">
        <v>36272</v>
      </c>
      <c r="D129" s="44">
        <v>1.9880000000000002E-3</v>
      </c>
      <c r="E129">
        <v>2097</v>
      </c>
      <c r="F129" s="44">
        <v>1.4580000000000001E-3</v>
      </c>
    </row>
    <row r="130" spans="1:6" ht="14.5" x14ac:dyDescent="0.35">
      <c r="A130" t="s">
        <v>80</v>
      </c>
      <c r="B130" t="s">
        <v>154</v>
      </c>
      <c r="C130">
        <v>56877</v>
      </c>
      <c r="D130" s="44">
        <v>3.117E-3</v>
      </c>
      <c r="E130">
        <v>6774</v>
      </c>
      <c r="F130" s="44">
        <v>4.7099999999999998E-3</v>
      </c>
    </row>
    <row r="131" spans="1:6" ht="14.5" x14ac:dyDescent="0.35">
      <c r="A131" t="s">
        <v>80</v>
      </c>
      <c r="B131" t="s">
        <v>184</v>
      </c>
      <c r="C131">
        <v>64861</v>
      </c>
      <c r="D131" s="44">
        <v>3.5539999999999999E-3</v>
      </c>
      <c r="E131">
        <v>7142</v>
      </c>
      <c r="F131" s="44">
        <v>4.9659999999999999E-3</v>
      </c>
    </row>
    <row r="132" spans="1:6" ht="14.5" x14ac:dyDescent="0.35">
      <c r="A132" t="s">
        <v>80</v>
      </c>
      <c r="B132" t="s">
        <v>152</v>
      </c>
      <c r="C132"/>
      <c r="D132" s="44"/>
      <c r="E132">
        <v>566</v>
      </c>
      <c r="F132" s="44">
        <v>3.9399999999999998E-4</v>
      </c>
    </row>
    <row r="133" spans="1:6" ht="14.5" x14ac:dyDescent="0.35">
      <c r="A133" t="s">
        <v>80</v>
      </c>
      <c r="B133" t="s">
        <v>160</v>
      </c>
      <c r="C133">
        <v>54804</v>
      </c>
      <c r="D133" s="44">
        <v>3.003E-3</v>
      </c>
      <c r="E133">
        <v>6420</v>
      </c>
      <c r="F133" s="44">
        <v>4.4640000000000001E-3</v>
      </c>
    </row>
    <row r="134" spans="1:6" ht="14.5" x14ac:dyDescent="0.35">
      <c r="A134" t="s">
        <v>80</v>
      </c>
      <c r="B134" t="s">
        <v>170</v>
      </c>
      <c r="C134">
        <v>44397</v>
      </c>
      <c r="D134" s="44">
        <v>2.4329999999999998E-3</v>
      </c>
      <c r="E134">
        <v>3490</v>
      </c>
      <c r="F134" s="44">
        <v>2.4269999999999999E-3</v>
      </c>
    </row>
    <row r="135" spans="1:6" ht="14.5" x14ac:dyDescent="0.35">
      <c r="A135" t="s">
        <v>80</v>
      </c>
      <c r="B135" t="s">
        <v>149</v>
      </c>
      <c r="C135">
        <v>31188</v>
      </c>
      <c r="D135" s="44">
        <v>1.709E-3</v>
      </c>
      <c r="E135">
        <v>2573</v>
      </c>
      <c r="F135" s="44">
        <v>1.789E-3</v>
      </c>
    </row>
    <row r="136" spans="1:6" ht="14.5" x14ac:dyDescent="0.35">
      <c r="A136" t="s">
        <v>80</v>
      </c>
      <c r="B136" t="s">
        <v>168</v>
      </c>
      <c r="C136">
        <v>51555</v>
      </c>
      <c r="D136" s="44">
        <v>2.8249999999999998E-3</v>
      </c>
      <c r="E136">
        <v>6143</v>
      </c>
      <c r="F136" s="44">
        <v>4.2709999999999996E-3</v>
      </c>
    </row>
    <row r="137" spans="1:6" ht="14.5" x14ac:dyDescent="0.35">
      <c r="A137" t="s">
        <v>80</v>
      </c>
      <c r="B137" t="s">
        <v>189</v>
      </c>
      <c r="C137">
        <v>42869</v>
      </c>
      <c r="D137" s="44">
        <v>2.349E-3</v>
      </c>
      <c r="E137">
        <v>3322</v>
      </c>
      <c r="F137" s="44">
        <v>2.31E-3</v>
      </c>
    </row>
    <row r="138" spans="1:6" ht="14.5" x14ac:dyDescent="0.35">
      <c r="A138" t="s">
        <v>80</v>
      </c>
      <c r="B138" t="s">
        <v>147</v>
      </c>
      <c r="C138">
        <v>69062</v>
      </c>
      <c r="D138" s="44">
        <v>3.784E-3</v>
      </c>
      <c r="E138">
        <v>9499</v>
      </c>
      <c r="F138" s="44">
        <v>6.6049999999999998E-3</v>
      </c>
    </row>
    <row r="139" spans="1:6" ht="14.5" x14ac:dyDescent="0.35">
      <c r="A139" t="s">
        <v>80</v>
      </c>
      <c r="B139" t="s">
        <v>159</v>
      </c>
      <c r="C139">
        <v>45248</v>
      </c>
      <c r="D139" s="44">
        <v>2.4789999999999999E-3</v>
      </c>
      <c r="E139">
        <v>3062</v>
      </c>
      <c r="F139" s="44">
        <v>2.1289999999999998E-3</v>
      </c>
    </row>
    <row r="140" spans="1:6" ht="14.5" x14ac:dyDescent="0.35">
      <c r="A140" t="s">
        <v>80</v>
      </c>
      <c r="B140" t="s">
        <v>153</v>
      </c>
      <c r="C140">
        <v>30631</v>
      </c>
      <c r="D140" s="44">
        <v>1.678E-3</v>
      </c>
      <c r="E140">
        <v>2559</v>
      </c>
      <c r="F140" s="44">
        <v>1.779E-3</v>
      </c>
    </row>
    <row r="141" spans="1:6" ht="14.5" x14ac:dyDescent="0.35">
      <c r="A141" t="s">
        <v>80</v>
      </c>
      <c r="B141" t="s">
        <v>165</v>
      </c>
      <c r="C141">
        <v>47945</v>
      </c>
      <c r="D141" s="44">
        <v>2.627E-3</v>
      </c>
      <c r="E141">
        <v>3910</v>
      </c>
      <c r="F141" s="44">
        <v>2.7190000000000001E-3</v>
      </c>
    </row>
    <row r="142" spans="1:6" ht="14.5" x14ac:dyDescent="0.35">
      <c r="A142" t="s">
        <v>80</v>
      </c>
      <c r="B142" t="s">
        <v>155</v>
      </c>
      <c r="C142">
        <v>37629</v>
      </c>
      <c r="D142" s="44">
        <v>2.062E-3</v>
      </c>
      <c r="E142">
        <v>4099</v>
      </c>
      <c r="F142" s="44">
        <v>2.8500000000000001E-3</v>
      </c>
    </row>
    <row r="143" spans="1:6" ht="14.5" x14ac:dyDescent="0.35">
      <c r="A143" t="s">
        <v>81</v>
      </c>
      <c r="B143" t="s">
        <v>158</v>
      </c>
      <c r="C143">
        <v>12543</v>
      </c>
      <c r="D143" s="44">
        <v>6.87E-4</v>
      </c>
      <c r="E143">
        <v>2127</v>
      </c>
      <c r="F143" s="44">
        <v>1.4790000000000001E-3</v>
      </c>
    </row>
    <row r="144" spans="1:6" ht="14.5" x14ac:dyDescent="0.35">
      <c r="A144" t="s">
        <v>82</v>
      </c>
      <c r="B144" t="s">
        <v>154</v>
      </c>
      <c r="C144">
        <v>49881</v>
      </c>
      <c r="D144" s="44">
        <v>2.7330000000000002E-3</v>
      </c>
      <c r="E144">
        <v>3866</v>
      </c>
      <c r="F144" s="44">
        <v>2.6879999999999999E-3</v>
      </c>
    </row>
    <row r="145" spans="1:6" ht="14.5" x14ac:dyDescent="0.35">
      <c r="A145" t="s">
        <v>82</v>
      </c>
      <c r="B145" t="s">
        <v>152</v>
      </c>
      <c r="C145"/>
      <c r="D145" s="44"/>
      <c r="E145">
        <v>106</v>
      </c>
      <c r="F145" s="100" t="s">
        <v>68</v>
      </c>
    </row>
    <row r="146" spans="1:6" ht="14.5" x14ac:dyDescent="0.35">
      <c r="A146" t="s">
        <v>82</v>
      </c>
      <c r="B146" t="s">
        <v>147</v>
      </c>
      <c r="C146">
        <v>54884</v>
      </c>
      <c r="D146" s="44">
        <v>3.0070000000000001E-3</v>
      </c>
      <c r="E146">
        <v>5448</v>
      </c>
      <c r="F146" s="44">
        <v>3.7880000000000001E-3</v>
      </c>
    </row>
    <row r="147" spans="1:6" ht="14.5" x14ac:dyDescent="0.35">
      <c r="A147" t="s">
        <v>83</v>
      </c>
      <c r="B147" t="s">
        <v>154</v>
      </c>
      <c r="C147">
        <v>53887</v>
      </c>
      <c r="D147" s="44">
        <v>2.9529999999999999E-3</v>
      </c>
      <c r="E147">
        <v>3672</v>
      </c>
      <c r="F147" s="44">
        <v>2.5530000000000001E-3</v>
      </c>
    </row>
    <row r="148" spans="1:6" ht="14.5" x14ac:dyDescent="0.35">
      <c r="A148" t="s">
        <v>83</v>
      </c>
      <c r="B148" t="s">
        <v>152</v>
      </c>
      <c r="C148"/>
      <c r="D148" s="44"/>
      <c r="E148">
        <v>60</v>
      </c>
      <c r="F148" s="100" t="s">
        <v>68</v>
      </c>
    </row>
    <row r="149" spans="1:6" ht="14.5" x14ac:dyDescent="0.35">
      <c r="A149" t="s">
        <v>83</v>
      </c>
      <c r="B149" t="s">
        <v>147</v>
      </c>
      <c r="C149">
        <v>72203</v>
      </c>
      <c r="D149" s="44">
        <v>3.9560000000000003E-3</v>
      </c>
      <c r="E149">
        <v>5111</v>
      </c>
      <c r="F149" s="44">
        <v>3.5539999999999999E-3</v>
      </c>
    </row>
    <row r="150" spans="1:6" ht="14.5" x14ac:dyDescent="0.35">
      <c r="A150" t="s">
        <v>84</v>
      </c>
      <c r="B150" t="s">
        <v>165</v>
      </c>
      <c r="C150">
        <v>33434</v>
      </c>
      <c r="D150" s="44">
        <v>1.8320000000000001E-3</v>
      </c>
      <c r="E150">
        <v>1774</v>
      </c>
      <c r="F150" s="44">
        <v>1.2340000000000001E-3</v>
      </c>
    </row>
    <row r="151" spans="1:6" ht="14.5" x14ac:dyDescent="0.35">
      <c r="A151" t="s">
        <v>84</v>
      </c>
      <c r="B151" t="s">
        <v>160</v>
      </c>
      <c r="C151">
        <v>21610</v>
      </c>
      <c r="D151" s="44">
        <v>1.1839999999999999E-3</v>
      </c>
      <c r="E151">
        <v>1132</v>
      </c>
      <c r="F151" s="44">
        <v>7.8700000000000005E-4</v>
      </c>
    </row>
    <row r="152" spans="1:6" ht="14.5" x14ac:dyDescent="0.35">
      <c r="A152" t="s">
        <v>84</v>
      </c>
      <c r="B152" t="s">
        <v>168</v>
      </c>
      <c r="C152">
        <v>41413</v>
      </c>
      <c r="D152" s="44">
        <v>2.2690000000000002E-3</v>
      </c>
      <c r="E152">
        <v>3233</v>
      </c>
      <c r="F152" s="44">
        <v>2.248E-3</v>
      </c>
    </row>
    <row r="153" spans="1:6" ht="14.5" x14ac:dyDescent="0.35">
      <c r="A153" t="s">
        <v>84</v>
      </c>
      <c r="B153" t="s">
        <v>184</v>
      </c>
      <c r="C153">
        <v>59770</v>
      </c>
      <c r="D153" s="44">
        <v>3.2750000000000001E-3</v>
      </c>
      <c r="E153">
        <v>4394</v>
      </c>
      <c r="F153" s="44">
        <v>3.055E-3</v>
      </c>
    </row>
    <row r="154" spans="1:6" ht="14.5" x14ac:dyDescent="0.35">
      <c r="A154" t="s">
        <v>84</v>
      </c>
      <c r="B154" t="s">
        <v>147</v>
      </c>
      <c r="C154">
        <v>33484</v>
      </c>
      <c r="D154" s="44">
        <v>1.835E-3</v>
      </c>
      <c r="E154">
        <v>2404</v>
      </c>
      <c r="F154" s="44">
        <v>1.6720000000000001E-3</v>
      </c>
    </row>
    <row r="155" spans="1:6" ht="14.5" x14ac:dyDescent="0.35">
      <c r="A155" t="s">
        <v>84</v>
      </c>
      <c r="B155" t="s">
        <v>152</v>
      </c>
      <c r="C155"/>
      <c r="D155" s="44"/>
      <c r="E155">
        <v>386</v>
      </c>
      <c r="F155" s="44">
        <v>2.6800000000000001E-4</v>
      </c>
    </row>
    <row r="156" spans="1:6" ht="14.5" x14ac:dyDescent="0.35">
      <c r="A156" t="s">
        <v>84</v>
      </c>
      <c r="B156" t="s">
        <v>170</v>
      </c>
      <c r="C156">
        <v>31645</v>
      </c>
      <c r="D156" s="44">
        <v>1.7340000000000001E-3</v>
      </c>
      <c r="E156">
        <v>1739</v>
      </c>
      <c r="F156" s="44">
        <v>1.209E-3</v>
      </c>
    </row>
    <row r="157" spans="1:6" ht="14.5" x14ac:dyDescent="0.35">
      <c r="A157" t="s">
        <v>84</v>
      </c>
      <c r="B157" t="s">
        <v>161</v>
      </c>
      <c r="C157">
        <v>42788</v>
      </c>
      <c r="D157" s="44">
        <v>2.3449999999999999E-3</v>
      </c>
      <c r="E157">
        <v>2557</v>
      </c>
      <c r="F157" s="44">
        <v>1.7780000000000001E-3</v>
      </c>
    </row>
    <row r="158" spans="1:6" ht="14.5" x14ac:dyDescent="0.35">
      <c r="A158" t="s">
        <v>84</v>
      </c>
      <c r="B158" t="s">
        <v>156</v>
      </c>
      <c r="C158">
        <v>28438</v>
      </c>
      <c r="D158" s="44">
        <v>1.5579999999999999E-3</v>
      </c>
      <c r="E158">
        <v>1423</v>
      </c>
      <c r="F158" s="44">
        <v>9.8900000000000008E-4</v>
      </c>
    </row>
    <row r="159" spans="1:6" ht="14.5" x14ac:dyDescent="0.35">
      <c r="A159" t="s">
        <v>84</v>
      </c>
      <c r="B159" t="s">
        <v>159</v>
      </c>
      <c r="C159">
        <v>20996</v>
      </c>
      <c r="D159" s="44">
        <v>1.15E-3</v>
      </c>
      <c r="E159">
        <v>852</v>
      </c>
      <c r="F159" s="44">
        <v>5.9199999999999997E-4</v>
      </c>
    </row>
    <row r="160" spans="1:6" ht="14.5" x14ac:dyDescent="0.35">
      <c r="A160" t="s">
        <v>84</v>
      </c>
      <c r="B160" t="s">
        <v>189</v>
      </c>
      <c r="C160">
        <v>29637</v>
      </c>
      <c r="D160" s="44">
        <v>1.624E-3</v>
      </c>
      <c r="E160">
        <v>1524</v>
      </c>
      <c r="F160" s="44">
        <v>1.06E-3</v>
      </c>
    </row>
    <row r="161" spans="1:6" ht="14.5" x14ac:dyDescent="0.35">
      <c r="A161" t="s">
        <v>84</v>
      </c>
      <c r="B161" t="s">
        <v>155</v>
      </c>
      <c r="C161">
        <v>16236</v>
      </c>
      <c r="D161" s="44">
        <v>8.8999999999999995E-4</v>
      </c>
      <c r="E161">
        <v>806</v>
      </c>
      <c r="F161" s="44">
        <v>5.5999999999999995E-4</v>
      </c>
    </row>
    <row r="162" spans="1:6" ht="14.5" x14ac:dyDescent="0.35">
      <c r="A162" t="s">
        <v>84</v>
      </c>
      <c r="B162" t="s">
        <v>148</v>
      </c>
      <c r="C162">
        <v>20727</v>
      </c>
      <c r="D162" s="44">
        <v>1.1360000000000001E-3</v>
      </c>
      <c r="E162">
        <v>876</v>
      </c>
      <c r="F162" s="44">
        <v>6.0899999999999995E-4</v>
      </c>
    </row>
    <row r="163" spans="1:6" ht="14.5" x14ac:dyDescent="0.35">
      <c r="A163" t="s">
        <v>84</v>
      </c>
      <c r="B163" t="s">
        <v>195</v>
      </c>
      <c r="C163">
        <v>52394</v>
      </c>
      <c r="D163" s="44">
        <v>2.8709999999999999E-3</v>
      </c>
      <c r="E163">
        <v>3471</v>
      </c>
      <c r="F163" s="44">
        <v>2.4130000000000002E-3</v>
      </c>
    </row>
    <row r="164" spans="1:6" ht="14.5" x14ac:dyDescent="0.35">
      <c r="A164" t="s">
        <v>84</v>
      </c>
      <c r="B164" t="s">
        <v>154</v>
      </c>
      <c r="C164">
        <v>36153</v>
      </c>
      <c r="D164" s="44">
        <v>1.9810000000000001E-3</v>
      </c>
      <c r="E164">
        <v>2756</v>
      </c>
      <c r="F164" s="44">
        <v>1.916E-3</v>
      </c>
    </row>
    <row r="165" spans="1:6" ht="14.5" x14ac:dyDescent="0.35">
      <c r="A165" t="s">
        <v>84</v>
      </c>
      <c r="B165" t="s">
        <v>149</v>
      </c>
      <c r="C165">
        <v>18028</v>
      </c>
      <c r="D165" s="44">
        <v>9.8799999999999995E-4</v>
      </c>
      <c r="E165">
        <v>853</v>
      </c>
      <c r="F165" s="44">
        <v>5.9299999999999999E-4</v>
      </c>
    </row>
    <row r="166" spans="1:6" ht="14.5" x14ac:dyDescent="0.35">
      <c r="A166" t="s">
        <v>84</v>
      </c>
      <c r="B166" t="s">
        <v>153</v>
      </c>
      <c r="C166">
        <v>19216</v>
      </c>
      <c r="D166" s="44">
        <v>1.0529999999999999E-3</v>
      </c>
      <c r="E166">
        <v>1415</v>
      </c>
      <c r="F166" s="44">
        <v>9.8400000000000007E-4</v>
      </c>
    </row>
    <row r="167" spans="1:6" ht="14.5" x14ac:dyDescent="0.35">
      <c r="A167" t="s">
        <v>84</v>
      </c>
      <c r="B167" t="s">
        <v>162</v>
      </c>
      <c r="C167">
        <v>46808</v>
      </c>
      <c r="D167" s="44">
        <v>2.565E-3</v>
      </c>
      <c r="E167">
        <v>2945</v>
      </c>
      <c r="F167" s="44">
        <v>2.0479999999999999E-3</v>
      </c>
    </row>
    <row r="168" spans="1:6" ht="14.5" x14ac:dyDescent="0.35">
      <c r="A168" t="s">
        <v>85</v>
      </c>
      <c r="B168" t="s">
        <v>160</v>
      </c>
      <c r="C168">
        <v>46193</v>
      </c>
      <c r="D168" s="44">
        <v>2.5309999999999998E-3</v>
      </c>
      <c r="E168">
        <v>3519</v>
      </c>
      <c r="F168" s="44">
        <v>2.447E-3</v>
      </c>
    </row>
    <row r="169" spans="1:6" ht="14.5" x14ac:dyDescent="0.35">
      <c r="A169" t="s">
        <v>85</v>
      </c>
      <c r="B169" t="s">
        <v>147</v>
      </c>
      <c r="C169">
        <v>40574</v>
      </c>
      <c r="D169" s="44">
        <v>2.2230000000000001E-3</v>
      </c>
      <c r="E169">
        <v>3098</v>
      </c>
      <c r="F169" s="44">
        <v>2.1540000000000001E-3</v>
      </c>
    </row>
    <row r="170" spans="1:6" ht="14.5" x14ac:dyDescent="0.35">
      <c r="A170" t="s">
        <v>85</v>
      </c>
      <c r="B170" t="s">
        <v>155</v>
      </c>
      <c r="C170">
        <v>41682</v>
      </c>
      <c r="D170" s="44">
        <v>2.284E-3</v>
      </c>
      <c r="E170">
        <v>2775</v>
      </c>
      <c r="F170" s="44">
        <v>1.9300000000000001E-3</v>
      </c>
    </row>
    <row r="171" spans="1:6" ht="14.5" x14ac:dyDescent="0.35">
      <c r="A171" t="s">
        <v>85</v>
      </c>
      <c r="B171" t="s">
        <v>156</v>
      </c>
      <c r="C171">
        <v>47706</v>
      </c>
      <c r="D171" s="44">
        <v>2.614E-3</v>
      </c>
      <c r="E171">
        <v>3210</v>
      </c>
      <c r="F171" s="44">
        <v>2.232E-3</v>
      </c>
    </row>
    <row r="172" spans="1:6" ht="14.5" x14ac:dyDescent="0.35">
      <c r="A172" t="s">
        <v>85</v>
      </c>
      <c r="B172" t="s">
        <v>149</v>
      </c>
      <c r="C172">
        <v>45607</v>
      </c>
      <c r="D172" s="44">
        <v>2.4989999999999999E-3</v>
      </c>
      <c r="E172">
        <v>3020</v>
      </c>
      <c r="F172" s="44">
        <v>2.0999999999999999E-3</v>
      </c>
    </row>
    <row r="173" spans="1:6" ht="14.5" x14ac:dyDescent="0.35">
      <c r="A173" t="s">
        <v>85</v>
      </c>
      <c r="B173" t="s">
        <v>154</v>
      </c>
      <c r="C173">
        <v>36474</v>
      </c>
      <c r="D173" s="44">
        <v>1.9989999999999999E-3</v>
      </c>
      <c r="E173">
        <v>2124</v>
      </c>
      <c r="F173" s="44">
        <v>1.477E-3</v>
      </c>
    </row>
    <row r="174" spans="1:6" ht="14.5" x14ac:dyDescent="0.35">
      <c r="A174" t="s">
        <v>85</v>
      </c>
      <c r="B174" t="s">
        <v>148</v>
      </c>
      <c r="C174">
        <v>40384</v>
      </c>
      <c r="D174" s="44">
        <v>2.2130000000000001E-3</v>
      </c>
      <c r="E174">
        <v>2646</v>
      </c>
      <c r="F174" s="44">
        <v>1.8400000000000001E-3</v>
      </c>
    </row>
    <row r="175" spans="1:6" ht="14.5" x14ac:dyDescent="0.35">
      <c r="A175" t="s">
        <v>85</v>
      </c>
      <c r="B175" t="s">
        <v>153</v>
      </c>
      <c r="C175">
        <v>35145</v>
      </c>
      <c r="D175" s="44">
        <v>1.926E-3</v>
      </c>
      <c r="E175">
        <v>2305</v>
      </c>
      <c r="F175" s="44">
        <v>1.603E-3</v>
      </c>
    </row>
    <row r="176" spans="1:6" ht="14.5" x14ac:dyDescent="0.35">
      <c r="A176" t="s">
        <v>85</v>
      </c>
      <c r="B176" t="s">
        <v>159</v>
      </c>
      <c r="C176">
        <v>46396</v>
      </c>
      <c r="D176" s="44">
        <v>2.542E-3</v>
      </c>
      <c r="E176">
        <v>3454</v>
      </c>
      <c r="F176" s="44">
        <v>2.4020000000000001E-3</v>
      </c>
    </row>
    <row r="177" spans="1:6" ht="14.5" x14ac:dyDescent="0.35">
      <c r="A177" t="s">
        <v>85</v>
      </c>
      <c r="B177" t="s">
        <v>152</v>
      </c>
      <c r="C177"/>
      <c r="D177" s="44"/>
      <c r="E177">
        <v>338</v>
      </c>
      <c r="F177" s="44">
        <v>2.3499999999999999E-4</v>
      </c>
    </row>
    <row r="178" spans="1:6" ht="14.5" x14ac:dyDescent="0.35">
      <c r="A178" t="s">
        <v>86</v>
      </c>
      <c r="B178" t="s">
        <v>148</v>
      </c>
      <c r="C178">
        <v>41478</v>
      </c>
      <c r="D178" s="44">
        <v>2.2729999999999998E-3</v>
      </c>
      <c r="E178">
        <v>3470</v>
      </c>
      <c r="F178" s="44">
        <v>2.4130000000000002E-3</v>
      </c>
    </row>
    <row r="179" spans="1:6" ht="14.5" x14ac:dyDescent="0.35">
      <c r="A179" t="s">
        <v>86</v>
      </c>
      <c r="B179" t="s">
        <v>155</v>
      </c>
      <c r="C179">
        <v>42847</v>
      </c>
      <c r="D179" s="44">
        <v>2.3479999999999998E-3</v>
      </c>
      <c r="E179">
        <v>3335</v>
      </c>
      <c r="F179" s="44">
        <v>2.3189999999999999E-3</v>
      </c>
    </row>
    <row r="180" spans="1:6" ht="14.5" x14ac:dyDescent="0.35">
      <c r="A180" t="s">
        <v>86</v>
      </c>
      <c r="B180" t="s">
        <v>152</v>
      </c>
      <c r="C180"/>
      <c r="D180" s="44"/>
      <c r="E180">
        <v>116</v>
      </c>
      <c r="F180" s="100" t="s">
        <v>68</v>
      </c>
    </row>
    <row r="181" spans="1:6" ht="14.5" x14ac:dyDescent="0.35">
      <c r="A181" t="s">
        <v>86</v>
      </c>
      <c r="B181" t="s">
        <v>154</v>
      </c>
      <c r="C181">
        <v>46299</v>
      </c>
      <c r="D181" s="44">
        <v>2.5370000000000002E-3</v>
      </c>
      <c r="E181">
        <v>2891</v>
      </c>
      <c r="F181" s="44">
        <v>2.0100000000000001E-3</v>
      </c>
    </row>
    <row r="182" spans="1:6" ht="14.5" x14ac:dyDescent="0.35">
      <c r="A182" t="s">
        <v>86</v>
      </c>
      <c r="B182" t="s">
        <v>147</v>
      </c>
      <c r="C182">
        <v>47299</v>
      </c>
      <c r="D182" s="44">
        <v>2.5920000000000001E-3</v>
      </c>
      <c r="E182">
        <v>3228</v>
      </c>
      <c r="F182" s="44">
        <v>2.245E-3</v>
      </c>
    </row>
    <row r="183" spans="1:6" ht="14.5" x14ac:dyDescent="0.35">
      <c r="A183" t="s">
        <v>87</v>
      </c>
      <c r="B183" t="s">
        <v>148</v>
      </c>
      <c r="C183">
        <v>39146</v>
      </c>
      <c r="D183" s="44">
        <v>2.1450000000000002E-3</v>
      </c>
      <c r="E183">
        <v>1844</v>
      </c>
      <c r="F183" s="44">
        <v>1.2819999999999999E-3</v>
      </c>
    </row>
    <row r="184" spans="1:6" ht="14.5" x14ac:dyDescent="0.35">
      <c r="A184" t="s">
        <v>87</v>
      </c>
      <c r="B184" t="s">
        <v>152</v>
      </c>
      <c r="C184"/>
      <c r="D184" s="44"/>
      <c r="E184">
        <v>132</v>
      </c>
      <c r="F184" s="100" t="s">
        <v>68</v>
      </c>
    </row>
    <row r="185" spans="1:6" ht="14.5" x14ac:dyDescent="0.35">
      <c r="A185" t="s">
        <v>87</v>
      </c>
      <c r="B185" t="s">
        <v>147</v>
      </c>
      <c r="C185">
        <v>41732</v>
      </c>
      <c r="D185" s="44">
        <v>2.287E-3</v>
      </c>
      <c r="E185">
        <v>3522</v>
      </c>
      <c r="F185" s="44">
        <v>2.4489999999999998E-3</v>
      </c>
    </row>
    <row r="186" spans="1:6" ht="14.5" x14ac:dyDescent="0.35">
      <c r="A186" t="s">
        <v>87</v>
      </c>
      <c r="B186" t="s">
        <v>154</v>
      </c>
      <c r="C186">
        <v>54344</v>
      </c>
      <c r="D186" s="44">
        <v>2.9780000000000002E-3</v>
      </c>
      <c r="E186">
        <v>4454</v>
      </c>
      <c r="F186" s="44">
        <v>3.0969999999999999E-3</v>
      </c>
    </row>
    <row r="187" spans="1:6" ht="14.5" x14ac:dyDescent="0.35">
      <c r="A187" t="s">
        <v>87</v>
      </c>
      <c r="B187" t="s">
        <v>155</v>
      </c>
      <c r="C187">
        <v>46898</v>
      </c>
      <c r="D187" s="44">
        <v>2.5699999999999998E-3</v>
      </c>
      <c r="E187">
        <v>3685</v>
      </c>
      <c r="F187" s="44">
        <v>2.562E-3</v>
      </c>
    </row>
    <row r="188" spans="1:6" ht="14.5" x14ac:dyDescent="0.35">
      <c r="A188" t="s">
        <v>88</v>
      </c>
      <c r="B188" t="s">
        <v>154</v>
      </c>
      <c r="C188">
        <v>57348</v>
      </c>
      <c r="D188" s="44">
        <v>3.1419999999999998E-3</v>
      </c>
      <c r="E188">
        <v>6244</v>
      </c>
      <c r="F188" s="44">
        <v>4.3420000000000004E-3</v>
      </c>
    </row>
    <row r="189" spans="1:6" ht="14.5" x14ac:dyDescent="0.35">
      <c r="A189" t="s">
        <v>88</v>
      </c>
      <c r="B189" t="s">
        <v>152</v>
      </c>
      <c r="C189"/>
      <c r="D189" s="44"/>
      <c r="E189">
        <v>185</v>
      </c>
      <c r="F189" s="100" t="s">
        <v>68</v>
      </c>
    </row>
    <row r="190" spans="1:6" ht="14.5" x14ac:dyDescent="0.35">
      <c r="A190" t="s">
        <v>88</v>
      </c>
      <c r="B190" t="s">
        <v>149</v>
      </c>
      <c r="C190">
        <v>33111</v>
      </c>
      <c r="D190" s="44">
        <v>1.8140000000000001E-3</v>
      </c>
      <c r="E190">
        <v>2525</v>
      </c>
      <c r="F190" s="44">
        <v>1.756E-3</v>
      </c>
    </row>
    <row r="191" spans="1:6" ht="14.5" x14ac:dyDescent="0.35">
      <c r="A191" t="s">
        <v>88</v>
      </c>
      <c r="B191" t="s">
        <v>147</v>
      </c>
      <c r="C191">
        <v>47122</v>
      </c>
      <c r="D191" s="44">
        <v>2.5820000000000001E-3</v>
      </c>
      <c r="E191">
        <v>3267</v>
      </c>
      <c r="F191" s="44">
        <v>2.2720000000000001E-3</v>
      </c>
    </row>
    <row r="192" spans="1:6" ht="14.5" x14ac:dyDescent="0.35">
      <c r="A192" t="s">
        <v>88</v>
      </c>
      <c r="B192" t="s">
        <v>156</v>
      </c>
      <c r="C192">
        <v>42139</v>
      </c>
      <c r="D192" s="44">
        <v>2.3089999999999999E-3</v>
      </c>
      <c r="E192">
        <v>2810</v>
      </c>
      <c r="F192" s="44">
        <v>1.954E-3</v>
      </c>
    </row>
    <row r="193" spans="1:6" ht="14.5" x14ac:dyDescent="0.35">
      <c r="A193" t="s">
        <v>88</v>
      </c>
      <c r="B193" t="s">
        <v>155</v>
      </c>
      <c r="C193">
        <v>47451</v>
      </c>
      <c r="D193" s="44">
        <v>2.5999999999999999E-3</v>
      </c>
      <c r="E193">
        <v>3051</v>
      </c>
      <c r="F193" s="44">
        <v>2.1210000000000001E-3</v>
      </c>
    </row>
    <row r="194" spans="1:6" ht="14.5" x14ac:dyDescent="0.35">
      <c r="A194" t="s">
        <v>88</v>
      </c>
      <c r="B194" t="s">
        <v>148</v>
      </c>
      <c r="C194">
        <v>40440</v>
      </c>
      <c r="D194" s="44">
        <v>2.2160000000000001E-3</v>
      </c>
      <c r="E194">
        <v>3091</v>
      </c>
      <c r="F194" s="44">
        <v>2.1489999999999999E-3</v>
      </c>
    </row>
    <row r="195" spans="1:6" ht="14.5" x14ac:dyDescent="0.35">
      <c r="A195" t="s">
        <v>89</v>
      </c>
      <c r="B195" t="s">
        <v>148</v>
      </c>
      <c r="C195">
        <v>45245</v>
      </c>
      <c r="D195" s="44">
        <v>2.4789999999999999E-3</v>
      </c>
      <c r="E195">
        <v>3727</v>
      </c>
      <c r="F195" s="44">
        <v>2.591E-3</v>
      </c>
    </row>
    <row r="196" spans="1:6" ht="14.5" x14ac:dyDescent="0.35">
      <c r="A196" t="s">
        <v>89</v>
      </c>
      <c r="B196" t="s">
        <v>156</v>
      </c>
      <c r="C196">
        <v>37407</v>
      </c>
      <c r="D196" s="44">
        <v>2.0500000000000002E-3</v>
      </c>
      <c r="E196">
        <v>3569</v>
      </c>
      <c r="F196" s="44">
        <v>2.4819999999999998E-3</v>
      </c>
    </row>
    <row r="197" spans="1:6" ht="14.5" x14ac:dyDescent="0.35">
      <c r="A197" t="s">
        <v>89</v>
      </c>
      <c r="B197" t="s">
        <v>152</v>
      </c>
      <c r="C197"/>
      <c r="D197" s="44"/>
      <c r="E197">
        <v>229</v>
      </c>
      <c r="F197" s="44">
        <v>1.5899999999999999E-4</v>
      </c>
    </row>
    <row r="198" spans="1:6" ht="14.5" x14ac:dyDescent="0.35">
      <c r="A198" t="s">
        <v>89</v>
      </c>
      <c r="B198" t="s">
        <v>155</v>
      </c>
      <c r="C198">
        <v>52383</v>
      </c>
      <c r="D198" s="44">
        <v>2.8700000000000002E-3</v>
      </c>
      <c r="E198">
        <v>6677</v>
      </c>
      <c r="F198" s="44">
        <v>4.6430000000000004E-3</v>
      </c>
    </row>
    <row r="199" spans="1:6" ht="14.5" x14ac:dyDescent="0.35">
      <c r="A199" t="s">
        <v>89</v>
      </c>
      <c r="B199" t="s">
        <v>149</v>
      </c>
      <c r="C199">
        <v>43241</v>
      </c>
      <c r="D199" s="44">
        <v>2.369E-3</v>
      </c>
      <c r="E199">
        <v>4607</v>
      </c>
      <c r="F199" s="44">
        <v>3.2030000000000001E-3</v>
      </c>
    </row>
    <row r="200" spans="1:6" ht="14.5" x14ac:dyDescent="0.35">
      <c r="A200" t="s">
        <v>89</v>
      </c>
      <c r="B200" t="s">
        <v>154</v>
      </c>
      <c r="C200">
        <v>38794</v>
      </c>
      <c r="D200" s="44">
        <v>2.1259999999999999E-3</v>
      </c>
      <c r="E200">
        <v>4573</v>
      </c>
      <c r="F200" s="44">
        <v>3.1800000000000001E-3</v>
      </c>
    </row>
    <row r="201" spans="1:6" ht="14.5" x14ac:dyDescent="0.35">
      <c r="A201" t="s">
        <v>89</v>
      </c>
      <c r="B201" t="s">
        <v>147</v>
      </c>
      <c r="C201">
        <v>44719</v>
      </c>
      <c r="D201" s="44">
        <v>2.4499999999999999E-3</v>
      </c>
      <c r="E201">
        <v>3828</v>
      </c>
      <c r="F201" s="44">
        <v>2.6619999999999999E-3</v>
      </c>
    </row>
    <row r="202" spans="1:6" ht="14.5" x14ac:dyDescent="0.35">
      <c r="A202" t="s">
        <v>90</v>
      </c>
      <c r="B202" t="s">
        <v>147</v>
      </c>
      <c r="C202">
        <v>50324</v>
      </c>
      <c r="D202" s="44">
        <v>2.7569999999999999E-3</v>
      </c>
      <c r="E202">
        <v>2723</v>
      </c>
      <c r="F202" s="44">
        <v>1.8929999999999999E-3</v>
      </c>
    </row>
    <row r="203" spans="1:6" ht="14.5" x14ac:dyDescent="0.35">
      <c r="A203" t="s">
        <v>90</v>
      </c>
      <c r="B203" t="s">
        <v>154</v>
      </c>
      <c r="C203">
        <v>55334</v>
      </c>
      <c r="D203" s="44">
        <v>3.032E-3</v>
      </c>
      <c r="E203">
        <v>3600</v>
      </c>
      <c r="F203" s="44">
        <v>2.503E-3</v>
      </c>
    </row>
    <row r="204" spans="1:6" ht="14.5" x14ac:dyDescent="0.35">
      <c r="A204" t="s">
        <v>90</v>
      </c>
      <c r="B204" t="s">
        <v>152</v>
      </c>
      <c r="C204"/>
      <c r="D204" s="44"/>
      <c r="E204">
        <v>53</v>
      </c>
      <c r="F204" s="100" t="s">
        <v>68</v>
      </c>
    </row>
    <row r="205" spans="1:6" s="11" customFormat="1" ht="14.5" x14ac:dyDescent="0.35">
      <c r="A205" t="s">
        <v>92</v>
      </c>
      <c r="B205" t="s">
        <v>152</v>
      </c>
      <c r="C205"/>
      <c r="D205" s="44"/>
      <c r="E205">
        <v>237</v>
      </c>
      <c r="F205" s="44">
        <v>1.65E-4</v>
      </c>
    </row>
    <row r="206" spans="1:6" ht="14.5" x14ac:dyDescent="0.35">
      <c r="A206" t="s">
        <v>92</v>
      </c>
      <c r="B206" t="s">
        <v>153</v>
      </c>
      <c r="C206">
        <v>29500</v>
      </c>
      <c r="D206" s="44">
        <v>1.616E-3</v>
      </c>
      <c r="E206">
        <v>2209</v>
      </c>
      <c r="F206" s="44">
        <v>1.536E-3</v>
      </c>
    </row>
    <row r="207" spans="1:6" ht="14.5" x14ac:dyDescent="0.35">
      <c r="A207" t="s">
        <v>92</v>
      </c>
      <c r="B207" t="s">
        <v>155</v>
      </c>
      <c r="C207">
        <v>35132</v>
      </c>
      <c r="D207" s="44">
        <v>1.9250000000000001E-3</v>
      </c>
      <c r="E207">
        <v>3440</v>
      </c>
      <c r="F207" s="44">
        <v>2.392E-3</v>
      </c>
    </row>
    <row r="208" spans="1:6" ht="14.5" x14ac:dyDescent="0.35">
      <c r="A208" t="s">
        <v>92</v>
      </c>
      <c r="B208" t="s">
        <v>148</v>
      </c>
      <c r="C208">
        <v>52813</v>
      </c>
      <c r="D208" s="44">
        <v>2.8939999999999999E-3</v>
      </c>
      <c r="E208">
        <v>3874</v>
      </c>
      <c r="F208" s="44">
        <v>2.6940000000000002E-3</v>
      </c>
    </row>
    <row r="209" spans="1:6" ht="14.5" x14ac:dyDescent="0.35">
      <c r="A209" t="s">
        <v>92</v>
      </c>
      <c r="B209" t="s">
        <v>147</v>
      </c>
      <c r="C209">
        <v>50975</v>
      </c>
      <c r="D209" s="44">
        <v>2.7929999999999999E-3</v>
      </c>
      <c r="E209">
        <v>3338</v>
      </c>
      <c r="F209" s="44">
        <v>2.3210000000000001E-3</v>
      </c>
    </row>
    <row r="210" spans="1:6" ht="14.5" x14ac:dyDescent="0.35">
      <c r="A210" t="s">
        <v>92</v>
      </c>
      <c r="B210" t="s">
        <v>154</v>
      </c>
      <c r="C210">
        <v>34895</v>
      </c>
      <c r="D210" s="44">
        <v>1.9120000000000001E-3</v>
      </c>
      <c r="E210">
        <v>2167</v>
      </c>
      <c r="F210" s="44">
        <v>1.5070000000000001E-3</v>
      </c>
    </row>
    <row r="211" spans="1:6" ht="14.5" x14ac:dyDescent="0.35">
      <c r="A211" t="s">
        <v>92</v>
      </c>
      <c r="B211" t="s">
        <v>149</v>
      </c>
      <c r="C211">
        <v>80634</v>
      </c>
      <c r="D211" s="44">
        <v>4.4180000000000001E-3</v>
      </c>
      <c r="E211">
        <v>8319</v>
      </c>
      <c r="F211" s="44">
        <v>5.7840000000000001E-3</v>
      </c>
    </row>
    <row r="212" spans="1:6" ht="14.5" x14ac:dyDescent="0.35">
      <c r="A212" t="s">
        <v>92</v>
      </c>
      <c r="B212" t="s">
        <v>156</v>
      </c>
      <c r="C212">
        <v>42071</v>
      </c>
      <c r="D212" s="44">
        <v>2.3050000000000002E-3</v>
      </c>
      <c r="E212">
        <v>2545</v>
      </c>
      <c r="F212" s="44">
        <v>1.7700000000000001E-3</v>
      </c>
    </row>
    <row r="213" spans="1:6" ht="14.5" x14ac:dyDescent="0.35">
      <c r="A213" t="s">
        <v>92</v>
      </c>
      <c r="B213" t="s">
        <v>160</v>
      </c>
      <c r="C213">
        <v>22439</v>
      </c>
      <c r="D213" s="44">
        <v>1.23E-3</v>
      </c>
      <c r="E213">
        <v>1329</v>
      </c>
      <c r="F213" s="44">
        <v>9.2400000000000002E-4</v>
      </c>
    </row>
    <row r="214" spans="1:6" ht="14.5" x14ac:dyDescent="0.35">
      <c r="A214" t="s">
        <v>93</v>
      </c>
      <c r="B214" t="s">
        <v>149</v>
      </c>
      <c r="C214">
        <v>22156</v>
      </c>
      <c r="D214" s="44">
        <v>1.214E-3</v>
      </c>
      <c r="E214">
        <v>903</v>
      </c>
      <c r="F214" s="44">
        <v>6.2799999999999998E-4</v>
      </c>
    </row>
    <row r="215" spans="1:6" ht="14.5" x14ac:dyDescent="0.35">
      <c r="A215" t="s">
        <v>93</v>
      </c>
      <c r="B215" t="s">
        <v>155</v>
      </c>
      <c r="C215">
        <v>29092</v>
      </c>
      <c r="D215" s="44">
        <v>1.5939999999999999E-3</v>
      </c>
      <c r="E215">
        <v>1568</v>
      </c>
      <c r="F215" s="44">
        <v>1.09E-3</v>
      </c>
    </row>
    <row r="216" spans="1:6" ht="14.5" x14ac:dyDescent="0.35">
      <c r="A216" t="s">
        <v>93</v>
      </c>
      <c r="B216" t="s">
        <v>152</v>
      </c>
      <c r="C216"/>
      <c r="D216" s="44"/>
      <c r="E216">
        <v>143</v>
      </c>
      <c r="F216" s="100" t="s">
        <v>68</v>
      </c>
    </row>
    <row r="217" spans="1:6" ht="14.5" x14ac:dyDescent="0.35">
      <c r="A217" t="s">
        <v>93</v>
      </c>
      <c r="B217" t="s">
        <v>154</v>
      </c>
      <c r="C217">
        <v>33378</v>
      </c>
      <c r="D217" s="44">
        <v>1.8289999999999999E-3</v>
      </c>
      <c r="E217">
        <v>1512</v>
      </c>
      <c r="F217" s="44">
        <v>1.0510000000000001E-3</v>
      </c>
    </row>
    <row r="218" spans="1:6" ht="14.5" x14ac:dyDescent="0.35">
      <c r="A218" t="s">
        <v>93</v>
      </c>
      <c r="B218" t="s">
        <v>156</v>
      </c>
      <c r="C218">
        <v>32399</v>
      </c>
      <c r="D218" s="44">
        <v>1.7750000000000001E-3</v>
      </c>
      <c r="E218">
        <v>1571</v>
      </c>
      <c r="F218" s="44">
        <v>1.0920000000000001E-3</v>
      </c>
    </row>
    <row r="219" spans="1:6" ht="14.5" x14ac:dyDescent="0.35">
      <c r="A219" t="s">
        <v>93</v>
      </c>
      <c r="B219" t="s">
        <v>153</v>
      </c>
      <c r="C219">
        <v>16521</v>
      </c>
      <c r="D219" s="44">
        <v>9.0499999999999999E-4</v>
      </c>
      <c r="E219">
        <v>677</v>
      </c>
      <c r="F219" s="44">
        <v>4.7100000000000001E-4</v>
      </c>
    </row>
    <row r="220" spans="1:6" ht="14.5" x14ac:dyDescent="0.35">
      <c r="A220" t="s">
        <v>93</v>
      </c>
      <c r="B220" t="s">
        <v>160</v>
      </c>
      <c r="C220">
        <v>27293</v>
      </c>
      <c r="D220" s="44">
        <v>1.4959999999999999E-3</v>
      </c>
      <c r="E220">
        <v>1679</v>
      </c>
      <c r="F220" s="44">
        <v>1.1670000000000001E-3</v>
      </c>
    </row>
    <row r="221" spans="1:6" ht="14.5" x14ac:dyDescent="0.35">
      <c r="A221" t="s">
        <v>93</v>
      </c>
      <c r="B221" t="s">
        <v>147</v>
      </c>
      <c r="C221">
        <v>41330</v>
      </c>
      <c r="D221" s="44">
        <v>2.2650000000000001E-3</v>
      </c>
      <c r="E221">
        <v>1951</v>
      </c>
      <c r="F221" s="44">
        <v>1.3569999999999999E-3</v>
      </c>
    </row>
    <row r="222" spans="1:6" ht="14.5" x14ac:dyDescent="0.35">
      <c r="A222" t="s">
        <v>93</v>
      </c>
      <c r="B222" t="s">
        <v>148</v>
      </c>
      <c r="C222">
        <v>27504</v>
      </c>
      <c r="D222" s="44">
        <v>1.5070000000000001E-3</v>
      </c>
      <c r="E222">
        <v>1606</v>
      </c>
      <c r="F222" s="44">
        <v>1.1169999999999999E-3</v>
      </c>
    </row>
    <row r="223" spans="1:6" ht="14.5" x14ac:dyDescent="0.35">
      <c r="A223" t="s">
        <v>93</v>
      </c>
      <c r="B223" t="s">
        <v>159</v>
      </c>
      <c r="C223">
        <v>46388</v>
      </c>
      <c r="D223" s="44">
        <v>2.542E-3</v>
      </c>
      <c r="E223">
        <v>2532</v>
      </c>
      <c r="F223" s="44">
        <v>1.761E-3</v>
      </c>
    </row>
    <row r="224" spans="1:6" ht="14.5" x14ac:dyDescent="0.35">
      <c r="A224" t="s">
        <v>94</v>
      </c>
      <c r="B224" t="s">
        <v>184</v>
      </c>
      <c r="C224">
        <v>32484</v>
      </c>
      <c r="D224" s="44">
        <v>1.7799999999999999E-3</v>
      </c>
      <c r="E224">
        <v>1928</v>
      </c>
      <c r="F224" s="44">
        <v>1.341E-3</v>
      </c>
    </row>
    <row r="225" spans="1:6" ht="14.5" x14ac:dyDescent="0.35">
      <c r="A225" t="s">
        <v>94</v>
      </c>
      <c r="B225" t="s">
        <v>168</v>
      </c>
      <c r="C225">
        <v>32218</v>
      </c>
      <c r="D225" s="44">
        <v>1.7650000000000001E-3</v>
      </c>
      <c r="E225">
        <v>1936</v>
      </c>
      <c r="F225" s="44">
        <v>1.346E-3</v>
      </c>
    </row>
    <row r="226" spans="1:6" ht="14.5" x14ac:dyDescent="0.35">
      <c r="A226" t="s">
        <v>94</v>
      </c>
      <c r="B226" t="s">
        <v>149</v>
      </c>
      <c r="C226">
        <v>46119</v>
      </c>
      <c r="D226" s="44">
        <v>2.5270000000000002E-3</v>
      </c>
      <c r="E226">
        <v>2502</v>
      </c>
      <c r="F226" s="44">
        <v>1.74E-3</v>
      </c>
    </row>
    <row r="227" spans="1:6" ht="14.5" x14ac:dyDescent="0.35">
      <c r="A227" t="s">
        <v>94</v>
      </c>
      <c r="B227" t="s">
        <v>148</v>
      </c>
      <c r="C227">
        <v>33142</v>
      </c>
      <c r="D227" s="44">
        <v>1.8159999999999999E-3</v>
      </c>
      <c r="E227">
        <v>1748</v>
      </c>
      <c r="F227" s="44">
        <v>1.2149999999999999E-3</v>
      </c>
    </row>
    <row r="228" spans="1:6" ht="14.5" x14ac:dyDescent="0.35">
      <c r="A228" t="s">
        <v>94</v>
      </c>
      <c r="B228" t="s">
        <v>156</v>
      </c>
      <c r="C228">
        <v>31876</v>
      </c>
      <c r="D228" s="44">
        <v>1.7470000000000001E-3</v>
      </c>
      <c r="E228">
        <v>1869</v>
      </c>
      <c r="F228" s="44">
        <v>1.2999999999999999E-3</v>
      </c>
    </row>
    <row r="229" spans="1:6" ht="14.5" x14ac:dyDescent="0.35">
      <c r="A229" t="s">
        <v>94</v>
      </c>
      <c r="B229" t="s">
        <v>159</v>
      </c>
      <c r="C229">
        <v>44237</v>
      </c>
      <c r="D229" s="44">
        <v>2.4239999999999999E-3</v>
      </c>
      <c r="E229">
        <v>3162</v>
      </c>
      <c r="F229" s="44">
        <v>2.199E-3</v>
      </c>
    </row>
    <row r="230" spans="1:6" ht="14.5" x14ac:dyDescent="0.35">
      <c r="A230" t="s">
        <v>94</v>
      </c>
      <c r="B230" t="s">
        <v>147</v>
      </c>
      <c r="C230">
        <v>64277</v>
      </c>
      <c r="D230" s="44">
        <v>3.522E-3</v>
      </c>
      <c r="E230">
        <v>4286</v>
      </c>
      <c r="F230" s="44">
        <v>2.98E-3</v>
      </c>
    </row>
    <row r="231" spans="1:6" ht="14.5" x14ac:dyDescent="0.35">
      <c r="A231" t="s">
        <v>94</v>
      </c>
      <c r="B231" t="s">
        <v>165</v>
      </c>
      <c r="C231">
        <v>31612</v>
      </c>
      <c r="D231" s="44">
        <v>1.732E-3</v>
      </c>
      <c r="E231">
        <v>2035</v>
      </c>
      <c r="F231" s="44">
        <v>1.415E-3</v>
      </c>
    </row>
    <row r="232" spans="1:6" ht="14.5" x14ac:dyDescent="0.35">
      <c r="A232" t="s">
        <v>94</v>
      </c>
      <c r="B232" t="s">
        <v>189</v>
      </c>
      <c r="C232">
        <v>31016</v>
      </c>
      <c r="D232" s="44">
        <v>1.6999999999999999E-3</v>
      </c>
      <c r="E232">
        <v>1408</v>
      </c>
      <c r="F232" s="44">
        <v>9.7900000000000005E-4</v>
      </c>
    </row>
    <row r="233" spans="1:6" ht="14.5" x14ac:dyDescent="0.35">
      <c r="A233" t="s">
        <v>94</v>
      </c>
      <c r="B233" t="s">
        <v>153</v>
      </c>
      <c r="C233">
        <v>38301</v>
      </c>
      <c r="D233" s="44">
        <v>2.0990000000000002E-3</v>
      </c>
      <c r="E233">
        <v>2317</v>
      </c>
      <c r="F233" s="44">
        <v>1.611E-3</v>
      </c>
    </row>
    <row r="234" spans="1:6" ht="14.5" x14ac:dyDescent="0.35">
      <c r="A234" t="s">
        <v>94</v>
      </c>
      <c r="B234" t="s">
        <v>154</v>
      </c>
      <c r="C234">
        <v>49300</v>
      </c>
      <c r="D234" s="44">
        <v>2.7009999999999998E-3</v>
      </c>
      <c r="E234">
        <v>3019</v>
      </c>
      <c r="F234" s="44">
        <v>2.0990000000000002E-3</v>
      </c>
    </row>
    <row r="235" spans="1:6" ht="14.5" x14ac:dyDescent="0.35">
      <c r="A235" t="s">
        <v>94</v>
      </c>
      <c r="B235" t="s">
        <v>152</v>
      </c>
      <c r="C235"/>
      <c r="D235" s="44"/>
      <c r="E235">
        <v>375</v>
      </c>
      <c r="F235" s="44">
        <v>2.61E-4</v>
      </c>
    </row>
    <row r="236" spans="1:6" ht="14.5" x14ac:dyDescent="0.35">
      <c r="A236" t="s">
        <v>94</v>
      </c>
      <c r="B236" t="s">
        <v>160</v>
      </c>
      <c r="C236">
        <v>43527</v>
      </c>
      <c r="D236" s="44">
        <v>2.385E-3</v>
      </c>
      <c r="E236">
        <v>2855</v>
      </c>
      <c r="F236" s="44">
        <v>1.9849999999999998E-3</v>
      </c>
    </row>
    <row r="237" spans="1:6" ht="14.5" x14ac:dyDescent="0.35">
      <c r="A237" t="s">
        <v>94</v>
      </c>
      <c r="B237" t="s">
        <v>155</v>
      </c>
      <c r="C237">
        <v>38649</v>
      </c>
      <c r="D237" s="44">
        <v>2.1180000000000001E-3</v>
      </c>
      <c r="E237">
        <v>2021</v>
      </c>
      <c r="F237" s="44">
        <v>1.405E-3</v>
      </c>
    </row>
    <row r="238" spans="1:6" ht="14.5" x14ac:dyDescent="0.35">
      <c r="A238" t="s">
        <v>95</v>
      </c>
      <c r="B238" t="s">
        <v>147</v>
      </c>
      <c r="C238">
        <v>40479</v>
      </c>
      <c r="D238" s="44">
        <v>2.2179999999999999E-3</v>
      </c>
      <c r="E238">
        <v>2793</v>
      </c>
      <c r="F238" s="44">
        <v>1.9419999999999999E-3</v>
      </c>
    </row>
    <row r="239" spans="1:6" ht="14.5" x14ac:dyDescent="0.35">
      <c r="A239" t="s">
        <v>95</v>
      </c>
      <c r="B239" t="s">
        <v>149</v>
      </c>
      <c r="C239">
        <v>23410</v>
      </c>
      <c r="D239" s="44">
        <v>1.2830000000000001E-3</v>
      </c>
      <c r="E239">
        <v>1124</v>
      </c>
      <c r="F239" s="44">
        <v>7.8200000000000003E-4</v>
      </c>
    </row>
    <row r="240" spans="1:6" ht="14.5" x14ac:dyDescent="0.35">
      <c r="A240" t="s">
        <v>95</v>
      </c>
      <c r="B240" t="s">
        <v>156</v>
      </c>
      <c r="C240">
        <v>34109</v>
      </c>
      <c r="D240" s="44">
        <v>1.869E-3</v>
      </c>
      <c r="E240">
        <v>2836</v>
      </c>
      <c r="F240" s="44">
        <v>1.9719999999999998E-3</v>
      </c>
    </row>
    <row r="241" spans="1:6" ht="14.5" x14ac:dyDescent="0.35">
      <c r="A241" t="s">
        <v>95</v>
      </c>
      <c r="B241" t="s">
        <v>155</v>
      </c>
      <c r="C241">
        <v>28002</v>
      </c>
      <c r="D241" s="44">
        <v>1.534E-3</v>
      </c>
      <c r="E241">
        <v>1454</v>
      </c>
      <c r="F241" s="44">
        <v>1.011E-3</v>
      </c>
    </row>
    <row r="242" spans="1:6" ht="14.5" x14ac:dyDescent="0.35">
      <c r="A242" t="s">
        <v>95</v>
      </c>
      <c r="B242" t="s">
        <v>153</v>
      </c>
      <c r="C242">
        <v>44674</v>
      </c>
      <c r="D242" s="44">
        <v>2.4480000000000001E-3</v>
      </c>
      <c r="E242">
        <v>3379</v>
      </c>
      <c r="F242" s="44">
        <v>2.3500000000000001E-3</v>
      </c>
    </row>
    <row r="243" spans="1:6" ht="14.5" x14ac:dyDescent="0.35">
      <c r="A243" t="s">
        <v>95</v>
      </c>
      <c r="B243" t="s">
        <v>160</v>
      </c>
      <c r="C243">
        <v>47090</v>
      </c>
      <c r="D243" s="44">
        <v>2.5799999999999998E-3</v>
      </c>
      <c r="E243">
        <v>3595</v>
      </c>
      <c r="F243" s="44">
        <v>2.5000000000000001E-3</v>
      </c>
    </row>
    <row r="244" spans="1:6" ht="14.5" x14ac:dyDescent="0.35">
      <c r="A244" t="s">
        <v>95</v>
      </c>
      <c r="B244" t="s">
        <v>152</v>
      </c>
      <c r="C244"/>
      <c r="D244" s="44"/>
      <c r="E244">
        <v>200</v>
      </c>
      <c r="F244" s="100" t="s">
        <v>68</v>
      </c>
    </row>
    <row r="245" spans="1:6" ht="14.5" x14ac:dyDescent="0.35">
      <c r="A245" t="s">
        <v>95</v>
      </c>
      <c r="B245" t="s">
        <v>148</v>
      </c>
      <c r="C245">
        <v>31057</v>
      </c>
      <c r="D245" s="44">
        <v>1.702E-3</v>
      </c>
      <c r="E245">
        <v>1621</v>
      </c>
      <c r="F245" s="44">
        <v>1.127E-3</v>
      </c>
    </row>
    <row r="246" spans="1:6" ht="14.5" x14ac:dyDescent="0.35">
      <c r="A246" t="s">
        <v>95</v>
      </c>
      <c r="B246" t="s">
        <v>154</v>
      </c>
      <c r="C246">
        <v>36913</v>
      </c>
      <c r="D246" s="44">
        <v>2.0230000000000001E-3</v>
      </c>
      <c r="E246">
        <v>2389</v>
      </c>
      <c r="F246" s="44">
        <v>1.6609999999999999E-3</v>
      </c>
    </row>
    <row r="247" spans="1:6" ht="14.5" x14ac:dyDescent="0.35">
      <c r="A247" t="s">
        <v>96</v>
      </c>
      <c r="B247" t="s">
        <v>148</v>
      </c>
      <c r="C247">
        <v>41595</v>
      </c>
      <c r="D247" s="44">
        <v>2.2790000000000002E-3</v>
      </c>
      <c r="E247">
        <v>4736</v>
      </c>
      <c r="F247" s="44">
        <v>3.2929999999999999E-3</v>
      </c>
    </row>
    <row r="248" spans="1:6" ht="14.5" x14ac:dyDescent="0.35">
      <c r="A248" t="s">
        <v>96</v>
      </c>
      <c r="B248" t="s">
        <v>154</v>
      </c>
      <c r="C248">
        <v>33915</v>
      </c>
      <c r="D248" s="44">
        <v>1.8580000000000001E-3</v>
      </c>
      <c r="E248">
        <v>4667</v>
      </c>
      <c r="F248" s="44">
        <v>3.2450000000000001E-3</v>
      </c>
    </row>
    <row r="249" spans="1:6" ht="14.5" x14ac:dyDescent="0.35">
      <c r="A249" t="s">
        <v>96</v>
      </c>
      <c r="B249" t="s">
        <v>152</v>
      </c>
      <c r="C249"/>
      <c r="D249" s="44"/>
      <c r="E249">
        <v>182</v>
      </c>
      <c r="F249" s="100" t="s">
        <v>68</v>
      </c>
    </row>
    <row r="250" spans="1:6" ht="14.5" x14ac:dyDescent="0.35">
      <c r="A250" t="s">
        <v>96</v>
      </c>
      <c r="B250" t="s">
        <v>155</v>
      </c>
      <c r="C250">
        <v>63546</v>
      </c>
      <c r="D250" s="44">
        <v>3.4819999999999999E-3</v>
      </c>
      <c r="E250">
        <v>6774</v>
      </c>
      <c r="F250" s="44">
        <v>4.7099999999999998E-3</v>
      </c>
    </row>
    <row r="251" spans="1:6" ht="14.5" x14ac:dyDescent="0.35">
      <c r="A251" t="s">
        <v>96</v>
      </c>
      <c r="B251" t="s">
        <v>147</v>
      </c>
      <c r="C251">
        <v>40528</v>
      </c>
      <c r="D251" s="44">
        <v>2.2209999999999999E-3</v>
      </c>
      <c r="E251">
        <v>3848</v>
      </c>
      <c r="F251" s="44">
        <v>2.676E-3</v>
      </c>
    </row>
    <row r="252" spans="1:6" ht="14.5" x14ac:dyDescent="0.35">
      <c r="A252" t="s">
        <v>97</v>
      </c>
      <c r="B252" t="s">
        <v>148</v>
      </c>
      <c r="C252">
        <v>51370</v>
      </c>
      <c r="D252" s="44">
        <v>2.8149999999999998E-3</v>
      </c>
      <c r="E252">
        <v>3320</v>
      </c>
      <c r="F252" s="44">
        <v>2.3080000000000002E-3</v>
      </c>
    </row>
    <row r="253" spans="1:6" ht="14.5" x14ac:dyDescent="0.35">
      <c r="A253" t="s">
        <v>97</v>
      </c>
      <c r="B253" t="s">
        <v>154</v>
      </c>
      <c r="C253">
        <v>40807</v>
      </c>
      <c r="D253" s="44">
        <v>2.2360000000000001E-3</v>
      </c>
      <c r="E253">
        <v>2125</v>
      </c>
      <c r="F253" s="44">
        <v>1.4779999999999999E-3</v>
      </c>
    </row>
    <row r="254" spans="1:6" ht="14.5" x14ac:dyDescent="0.35">
      <c r="A254" t="s">
        <v>97</v>
      </c>
      <c r="B254" t="s">
        <v>153</v>
      </c>
      <c r="C254">
        <v>53601</v>
      </c>
      <c r="D254" s="44">
        <v>2.9369999999999999E-3</v>
      </c>
      <c r="E254">
        <v>3531</v>
      </c>
      <c r="F254" s="44">
        <v>2.4550000000000002E-3</v>
      </c>
    </row>
    <row r="255" spans="1:6" ht="14.5" x14ac:dyDescent="0.35">
      <c r="A255" t="s">
        <v>97</v>
      </c>
      <c r="B255" t="s">
        <v>156</v>
      </c>
      <c r="C255">
        <v>46693</v>
      </c>
      <c r="D255" s="44">
        <v>2.5590000000000001E-3</v>
      </c>
      <c r="E255">
        <v>3513</v>
      </c>
      <c r="F255" s="44">
        <v>2.4429999999999999E-3</v>
      </c>
    </row>
    <row r="256" spans="1:6" ht="14.5" x14ac:dyDescent="0.35">
      <c r="A256" t="s">
        <v>97</v>
      </c>
      <c r="B256" t="s">
        <v>155</v>
      </c>
      <c r="C256">
        <v>64543</v>
      </c>
      <c r="D256" s="44">
        <v>3.5370000000000002E-3</v>
      </c>
      <c r="E256">
        <v>4614</v>
      </c>
      <c r="F256" s="44">
        <v>3.2079999999999999E-3</v>
      </c>
    </row>
    <row r="257" spans="1:6" ht="14.5" x14ac:dyDescent="0.35">
      <c r="A257" t="s">
        <v>97</v>
      </c>
      <c r="B257" t="s">
        <v>147</v>
      </c>
      <c r="C257">
        <v>39222</v>
      </c>
      <c r="D257" s="44">
        <v>2.1489999999999999E-3</v>
      </c>
      <c r="E257">
        <v>2505</v>
      </c>
      <c r="F257" s="44">
        <v>1.7420000000000001E-3</v>
      </c>
    </row>
    <row r="258" spans="1:6" ht="14.5" x14ac:dyDescent="0.35">
      <c r="A258" t="s">
        <v>97</v>
      </c>
      <c r="B258" t="s">
        <v>149</v>
      </c>
      <c r="C258">
        <v>46098</v>
      </c>
      <c r="D258" s="44">
        <v>2.526E-3</v>
      </c>
      <c r="E258">
        <v>2431</v>
      </c>
      <c r="F258" s="44">
        <v>1.6900000000000001E-3</v>
      </c>
    </row>
    <row r="259" spans="1:6" ht="14.5" x14ac:dyDescent="0.35">
      <c r="A259" t="s">
        <v>97</v>
      </c>
      <c r="B259" t="s">
        <v>160</v>
      </c>
      <c r="C259">
        <v>49706</v>
      </c>
      <c r="D259" s="44">
        <v>2.7239999999999999E-3</v>
      </c>
      <c r="E259">
        <v>4549</v>
      </c>
      <c r="F259" s="44">
        <v>3.163E-3</v>
      </c>
    </row>
    <row r="260" spans="1:6" ht="14.5" x14ac:dyDescent="0.35">
      <c r="A260" t="s">
        <v>97</v>
      </c>
      <c r="B260" t="s">
        <v>152</v>
      </c>
      <c r="C260"/>
      <c r="D260" s="44"/>
      <c r="E260">
        <v>274</v>
      </c>
      <c r="F260" s="44">
        <v>1.9100000000000001E-4</v>
      </c>
    </row>
    <row r="261" spans="1:6" ht="14.5" x14ac:dyDescent="0.35">
      <c r="A261" t="s">
        <v>98</v>
      </c>
      <c r="B261" t="s">
        <v>152</v>
      </c>
      <c r="C261"/>
      <c r="D261" s="44"/>
      <c r="E261">
        <v>44</v>
      </c>
      <c r="F261" s="100" t="s">
        <v>68</v>
      </c>
    </row>
    <row r="262" spans="1:6" ht="14.5" x14ac:dyDescent="0.35">
      <c r="A262" t="s">
        <v>98</v>
      </c>
      <c r="B262" t="s">
        <v>147</v>
      </c>
      <c r="C262">
        <v>42955</v>
      </c>
      <c r="D262" s="44">
        <v>2.3540000000000002E-3</v>
      </c>
      <c r="E262">
        <v>2720</v>
      </c>
      <c r="F262" s="44">
        <v>1.8910000000000001E-3</v>
      </c>
    </row>
    <row r="263" spans="1:6" ht="14.5" x14ac:dyDescent="0.35">
      <c r="A263" t="s">
        <v>98</v>
      </c>
      <c r="B263" t="s">
        <v>154</v>
      </c>
      <c r="C263">
        <v>42292</v>
      </c>
      <c r="D263" s="44">
        <v>2.317E-3</v>
      </c>
      <c r="E263">
        <v>3713</v>
      </c>
      <c r="F263" s="44">
        <v>2.5820000000000001E-3</v>
      </c>
    </row>
    <row r="264" spans="1:6" ht="14.5" x14ac:dyDescent="0.35">
      <c r="A264" t="s">
        <v>99</v>
      </c>
      <c r="B264" t="s">
        <v>148</v>
      </c>
      <c r="C264">
        <v>38196</v>
      </c>
      <c r="D264" s="44">
        <v>2.0929999999999998E-3</v>
      </c>
      <c r="E264">
        <v>3042</v>
      </c>
      <c r="F264" s="44">
        <v>2.1150000000000001E-3</v>
      </c>
    </row>
    <row r="265" spans="1:6" ht="14.5" x14ac:dyDescent="0.35">
      <c r="A265" t="s">
        <v>99</v>
      </c>
      <c r="B265" t="s">
        <v>154</v>
      </c>
      <c r="C265">
        <v>34270</v>
      </c>
      <c r="D265" s="44">
        <v>1.8779999999999999E-3</v>
      </c>
      <c r="E265">
        <v>2613</v>
      </c>
      <c r="F265" s="44">
        <v>1.817E-3</v>
      </c>
    </row>
    <row r="266" spans="1:6" ht="14.5" x14ac:dyDescent="0.35">
      <c r="A266" t="s">
        <v>99</v>
      </c>
      <c r="B266" t="s">
        <v>147</v>
      </c>
      <c r="C266">
        <v>44495</v>
      </c>
      <c r="D266" s="44">
        <v>2.4380000000000001E-3</v>
      </c>
      <c r="E266">
        <v>4148</v>
      </c>
      <c r="F266" s="44">
        <v>2.8839999999999998E-3</v>
      </c>
    </row>
    <row r="267" spans="1:6" ht="14.5" x14ac:dyDescent="0.35">
      <c r="A267" t="s">
        <v>99</v>
      </c>
      <c r="B267" t="s">
        <v>152</v>
      </c>
      <c r="C267"/>
      <c r="D267" s="44"/>
      <c r="E267">
        <v>76</v>
      </c>
      <c r="F267" s="100" t="s">
        <v>68</v>
      </c>
    </row>
    <row r="268" spans="1:6" ht="14.5" x14ac:dyDescent="0.35">
      <c r="A268" t="s">
        <v>100</v>
      </c>
      <c r="B268" t="s">
        <v>147</v>
      </c>
      <c r="C268">
        <v>48726</v>
      </c>
      <c r="D268" s="44">
        <v>2.6700000000000001E-3</v>
      </c>
      <c r="E268">
        <v>4306</v>
      </c>
      <c r="F268" s="44">
        <v>2.9940000000000001E-3</v>
      </c>
    </row>
    <row r="269" spans="1:6" ht="14.5" x14ac:dyDescent="0.35">
      <c r="A269" t="s">
        <v>100</v>
      </c>
      <c r="B269" t="s">
        <v>148</v>
      </c>
      <c r="C269">
        <v>54009</v>
      </c>
      <c r="D269" s="44">
        <v>2.9589999999999998E-3</v>
      </c>
      <c r="E269">
        <v>4449</v>
      </c>
      <c r="F269" s="44">
        <v>3.094E-3</v>
      </c>
    </row>
    <row r="270" spans="1:6" ht="14.5" x14ac:dyDescent="0.35">
      <c r="A270" t="s">
        <v>100</v>
      </c>
      <c r="B270" t="s">
        <v>152</v>
      </c>
      <c r="C270"/>
      <c r="D270" s="44"/>
      <c r="E270">
        <v>148</v>
      </c>
      <c r="F270" s="100" t="s">
        <v>68</v>
      </c>
    </row>
    <row r="271" spans="1:6" ht="14.5" x14ac:dyDescent="0.35">
      <c r="A271" t="s">
        <v>100</v>
      </c>
      <c r="B271" t="s">
        <v>154</v>
      </c>
      <c r="C271">
        <v>53296</v>
      </c>
      <c r="D271" s="44">
        <v>2.9199999999999999E-3</v>
      </c>
      <c r="E271">
        <v>3990</v>
      </c>
      <c r="F271" s="44">
        <v>2.774E-3</v>
      </c>
    </row>
    <row r="272" spans="1:6" ht="14.5" x14ac:dyDescent="0.35">
      <c r="A272" t="s">
        <v>100</v>
      </c>
      <c r="B272" t="s">
        <v>155</v>
      </c>
      <c r="C272">
        <v>59596</v>
      </c>
      <c r="D272" s="44">
        <v>3.2659999999999998E-3</v>
      </c>
      <c r="E272">
        <v>7028</v>
      </c>
      <c r="F272" s="44">
        <v>4.8869999999999999E-3</v>
      </c>
    </row>
    <row r="273" spans="1:6" ht="14.5" x14ac:dyDescent="0.35">
      <c r="A273" t="s">
        <v>101</v>
      </c>
      <c r="B273" t="s">
        <v>152</v>
      </c>
      <c r="C273"/>
      <c r="D273" s="44"/>
      <c r="E273">
        <v>42</v>
      </c>
      <c r="F273" s="100" t="s">
        <v>68</v>
      </c>
    </row>
    <row r="274" spans="1:6" ht="14.5" x14ac:dyDescent="0.35">
      <c r="A274" t="s">
        <v>101</v>
      </c>
      <c r="B274" t="s">
        <v>154</v>
      </c>
      <c r="C274">
        <v>46238</v>
      </c>
      <c r="D274" s="44">
        <v>2.5339999999999998E-3</v>
      </c>
      <c r="E274">
        <v>2335</v>
      </c>
      <c r="F274" s="44">
        <v>1.624E-3</v>
      </c>
    </row>
    <row r="275" spans="1:6" ht="14.5" x14ac:dyDescent="0.35">
      <c r="A275" t="s">
        <v>101</v>
      </c>
      <c r="B275" t="s">
        <v>147</v>
      </c>
      <c r="C275">
        <v>48022</v>
      </c>
      <c r="D275" s="44">
        <v>2.6310000000000001E-3</v>
      </c>
      <c r="E275">
        <v>2416</v>
      </c>
      <c r="F275" s="44">
        <v>1.6800000000000001E-3</v>
      </c>
    </row>
    <row r="276" spans="1:6" ht="14.5" x14ac:dyDescent="0.35">
      <c r="A276" t="s">
        <v>102</v>
      </c>
      <c r="B276" t="s">
        <v>152</v>
      </c>
      <c r="C276"/>
      <c r="D276" s="44"/>
      <c r="E276">
        <v>192</v>
      </c>
      <c r="F276" s="100" t="s">
        <v>68</v>
      </c>
    </row>
    <row r="277" spans="1:6" ht="14.5" x14ac:dyDescent="0.35">
      <c r="A277" t="s">
        <v>102</v>
      </c>
      <c r="B277" t="s">
        <v>148</v>
      </c>
      <c r="C277">
        <v>36105</v>
      </c>
      <c r="D277" s="44">
        <v>1.9780000000000002E-3</v>
      </c>
      <c r="E277">
        <v>2486</v>
      </c>
      <c r="F277" s="44">
        <v>1.7290000000000001E-3</v>
      </c>
    </row>
    <row r="278" spans="1:6" ht="14.5" x14ac:dyDescent="0.35">
      <c r="A278" t="s">
        <v>102</v>
      </c>
      <c r="B278" t="s">
        <v>159</v>
      </c>
      <c r="C278">
        <v>14153</v>
      </c>
      <c r="D278" s="44">
        <v>7.76E-4</v>
      </c>
      <c r="E278">
        <v>784</v>
      </c>
      <c r="F278" s="44">
        <v>5.4500000000000002E-4</v>
      </c>
    </row>
    <row r="279" spans="1:6" ht="14.5" x14ac:dyDescent="0.35">
      <c r="A279" t="s">
        <v>102</v>
      </c>
      <c r="B279" t="s">
        <v>155</v>
      </c>
      <c r="C279">
        <v>33407</v>
      </c>
      <c r="D279" s="44">
        <v>1.8309999999999999E-3</v>
      </c>
      <c r="E279">
        <v>1817</v>
      </c>
      <c r="F279" s="44">
        <v>1.263E-3</v>
      </c>
    </row>
    <row r="280" spans="1:6" ht="14.5" x14ac:dyDescent="0.35">
      <c r="A280" t="s">
        <v>102</v>
      </c>
      <c r="B280" t="s">
        <v>153</v>
      </c>
      <c r="C280">
        <v>27878</v>
      </c>
      <c r="D280" s="44">
        <v>1.5280000000000001E-3</v>
      </c>
      <c r="E280">
        <v>1280</v>
      </c>
      <c r="F280" s="44">
        <v>8.8999999999999995E-4</v>
      </c>
    </row>
    <row r="281" spans="1:6" ht="14.5" x14ac:dyDescent="0.35">
      <c r="A281" t="s">
        <v>102</v>
      </c>
      <c r="B281" t="s">
        <v>165</v>
      </c>
      <c r="C281">
        <v>18088</v>
      </c>
      <c r="D281" s="44">
        <v>9.9099999999999991E-4</v>
      </c>
      <c r="E281">
        <v>969</v>
      </c>
      <c r="F281" s="44">
        <v>6.7400000000000001E-4</v>
      </c>
    </row>
    <row r="282" spans="1:6" ht="14.5" x14ac:dyDescent="0.35">
      <c r="A282" t="s">
        <v>102</v>
      </c>
      <c r="B282" t="s">
        <v>156</v>
      </c>
      <c r="C282">
        <v>20715</v>
      </c>
      <c r="D282" s="44">
        <v>1.1349999999999999E-3</v>
      </c>
      <c r="E282">
        <v>1014</v>
      </c>
      <c r="F282" s="44">
        <v>7.0500000000000001E-4</v>
      </c>
    </row>
    <row r="283" spans="1:6" ht="14.5" x14ac:dyDescent="0.35">
      <c r="A283" t="s">
        <v>102</v>
      </c>
      <c r="B283" t="s">
        <v>189</v>
      </c>
      <c r="C283">
        <v>20479</v>
      </c>
      <c r="D283" s="44">
        <v>1.122E-3</v>
      </c>
      <c r="E283">
        <v>920</v>
      </c>
      <c r="F283" s="44">
        <v>6.4000000000000005E-4</v>
      </c>
    </row>
    <row r="284" spans="1:6" ht="14.5" x14ac:dyDescent="0.35">
      <c r="A284" t="s">
        <v>102</v>
      </c>
      <c r="B284" t="s">
        <v>154</v>
      </c>
      <c r="C284">
        <v>38815</v>
      </c>
      <c r="D284" s="44">
        <v>2.127E-3</v>
      </c>
      <c r="E284">
        <v>2700</v>
      </c>
      <c r="F284" s="44">
        <v>1.877E-3</v>
      </c>
    </row>
    <row r="285" spans="1:6" ht="14.5" x14ac:dyDescent="0.35">
      <c r="A285" t="s">
        <v>102</v>
      </c>
      <c r="B285" t="s">
        <v>147</v>
      </c>
      <c r="C285">
        <v>34601</v>
      </c>
      <c r="D285" s="44">
        <v>1.8959999999999999E-3</v>
      </c>
      <c r="E285">
        <v>2157</v>
      </c>
      <c r="F285" s="44">
        <v>1.5E-3</v>
      </c>
    </row>
    <row r="286" spans="1:6" ht="14.5" x14ac:dyDescent="0.35">
      <c r="A286" t="s">
        <v>102</v>
      </c>
      <c r="B286" t="s">
        <v>160</v>
      </c>
      <c r="C286">
        <v>10390</v>
      </c>
      <c r="D286" s="44">
        <v>5.6899999999999995E-4</v>
      </c>
      <c r="E286">
        <v>535</v>
      </c>
      <c r="F286" s="44">
        <v>3.7199999999999999E-4</v>
      </c>
    </row>
    <row r="287" spans="1:6" ht="14.5" x14ac:dyDescent="0.35">
      <c r="A287" t="s">
        <v>102</v>
      </c>
      <c r="B287" t="s">
        <v>149</v>
      </c>
      <c r="C287">
        <v>21816</v>
      </c>
      <c r="D287" s="44">
        <v>1.1950000000000001E-3</v>
      </c>
      <c r="E287">
        <v>989</v>
      </c>
      <c r="F287" s="44">
        <v>6.8800000000000003E-4</v>
      </c>
    </row>
    <row r="288" spans="1:6" ht="14.5" x14ac:dyDescent="0.35">
      <c r="A288" t="s">
        <v>102</v>
      </c>
      <c r="B288" t="s">
        <v>184</v>
      </c>
      <c r="C288">
        <v>22822</v>
      </c>
      <c r="D288" s="44">
        <v>1.2509999999999999E-3</v>
      </c>
      <c r="E288">
        <v>940</v>
      </c>
      <c r="F288" s="44">
        <v>6.5399999999999996E-4</v>
      </c>
    </row>
    <row r="289" spans="1:6" ht="14.5" x14ac:dyDescent="0.35">
      <c r="A289" t="s">
        <v>103</v>
      </c>
      <c r="B289" t="s">
        <v>154</v>
      </c>
      <c r="C289">
        <v>47938</v>
      </c>
      <c r="D289" s="44">
        <v>2.627E-3</v>
      </c>
      <c r="E289">
        <v>3849</v>
      </c>
      <c r="F289" s="44">
        <v>2.676E-3</v>
      </c>
    </row>
    <row r="290" spans="1:6" ht="14.5" x14ac:dyDescent="0.35">
      <c r="A290" t="s">
        <v>103</v>
      </c>
      <c r="B290" t="s">
        <v>147</v>
      </c>
      <c r="C290">
        <v>53210</v>
      </c>
      <c r="D290" s="44">
        <v>2.9160000000000002E-3</v>
      </c>
      <c r="E290">
        <v>3758</v>
      </c>
      <c r="F290" s="44">
        <v>2.6129999999999999E-3</v>
      </c>
    </row>
    <row r="291" spans="1:6" ht="14.5" x14ac:dyDescent="0.35">
      <c r="A291" t="s">
        <v>103</v>
      </c>
      <c r="B291" t="s">
        <v>152</v>
      </c>
      <c r="C291"/>
      <c r="D291" s="44"/>
      <c r="E291">
        <v>138</v>
      </c>
      <c r="F291" s="100" t="s">
        <v>68</v>
      </c>
    </row>
    <row r="292" spans="1:6" ht="14.5" x14ac:dyDescent="0.35">
      <c r="A292" t="s">
        <v>103</v>
      </c>
      <c r="B292" t="s">
        <v>148</v>
      </c>
      <c r="C292">
        <v>40597</v>
      </c>
      <c r="D292" s="44">
        <v>2.2239999999999998E-3</v>
      </c>
      <c r="E292">
        <v>2541</v>
      </c>
      <c r="F292" s="44">
        <v>1.7669999999999999E-3</v>
      </c>
    </row>
    <row r="293" spans="1:6" ht="14.5" x14ac:dyDescent="0.35">
      <c r="A293" t="s">
        <v>104</v>
      </c>
      <c r="B293" t="s">
        <v>162</v>
      </c>
      <c r="C293">
        <v>18524</v>
      </c>
      <c r="D293" s="44">
        <v>1.0150000000000001E-3</v>
      </c>
      <c r="E293">
        <v>726</v>
      </c>
      <c r="F293" s="44">
        <v>5.0500000000000002E-4</v>
      </c>
    </row>
    <row r="294" spans="1:6" ht="14.5" x14ac:dyDescent="0.35">
      <c r="A294" t="s">
        <v>104</v>
      </c>
      <c r="B294" t="s">
        <v>155</v>
      </c>
      <c r="C294">
        <v>21016</v>
      </c>
      <c r="D294" s="44">
        <v>1.152E-3</v>
      </c>
      <c r="E294">
        <v>1084</v>
      </c>
      <c r="F294" s="44">
        <v>7.54E-4</v>
      </c>
    </row>
    <row r="295" spans="1:6" ht="14.5" x14ac:dyDescent="0.35">
      <c r="A295" t="s">
        <v>104</v>
      </c>
      <c r="B295" t="s">
        <v>168</v>
      </c>
      <c r="C295">
        <v>10075</v>
      </c>
      <c r="D295" s="44">
        <v>5.5199999999999997E-4</v>
      </c>
      <c r="E295">
        <v>684</v>
      </c>
      <c r="F295" s="44">
        <v>4.7600000000000002E-4</v>
      </c>
    </row>
    <row r="296" spans="1:6" ht="14.5" x14ac:dyDescent="0.35">
      <c r="A296" t="s">
        <v>104</v>
      </c>
      <c r="B296" t="s">
        <v>185</v>
      </c>
      <c r="C296">
        <v>52411</v>
      </c>
      <c r="D296" s="44">
        <v>2.872E-3</v>
      </c>
      <c r="E296">
        <v>2483</v>
      </c>
      <c r="F296" s="44">
        <v>1.727E-3</v>
      </c>
    </row>
    <row r="297" spans="1:6" ht="14.5" x14ac:dyDescent="0.35">
      <c r="A297" t="s">
        <v>104</v>
      </c>
      <c r="B297" t="s">
        <v>156</v>
      </c>
      <c r="C297">
        <v>10547</v>
      </c>
      <c r="D297" s="44">
        <v>5.7799999999999995E-4</v>
      </c>
      <c r="E297">
        <v>414</v>
      </c>
      <c r="F297" s="44">
        <v>2.8800000000000001E-4</v>
      </c>
    </row>
    <row r="298" spans="1:6" ht="14.5" x14ac:dyDescent="0.35">
      <c r="A298" t="s">
        <v>104</v>
      </c>
      <c r="B298" t="s">
        <v>160</v>
      </c>
      <c r="C298">
        <v>12071</v>
      </c>
      <c r="D298" s="44">
        <v>6.6100000000000002E-4</v>
      </c>
      <c r="E298">
        <v>609</v>
      </c>
      <c r="F298" s="44">
        <v>4.2299999999999998E-4</v>
      </c>
    </row>
    <row r="299" spans="1:6" ht="14.5" x14ac:dyDescent="0.35">
      <c r="A299" t="s">
        <v>104</v>
      </c>
      <c r="B299" t="s">
        <v>195</v>
      </c>
      <c r="C299">
        <v>14327</v>
      </c>
      <c r="D299" s="44">
        <v>7.85E-4</v>
      </c>
      <c r="E299">
        <v>577</v>
      </c>
      <c r="F299" s="44">
        <v>4.0099999999999999E-4</v>
      </c>
    </row>
    <row r="300" spans="1:6" ht="14.5" x14ac:dyDescent="0.35">
      <c r="A300" t="s">
        <v>104</v>
      </c>
      <c r="B300" t="s">
        <v>202</v>
      </c>
      <c r="C300">
        <v>35383</v>
      </c>
      <c r="D300" s="44">
        <v>1.939E-3</v>
      </c>
      <c r="E300">
        <v>2072</v>
      </c>
      <c r="F300" s="44">
        <v>1.441E-3</v>
      </c>
    </row>
    <row r="301" spans="1:6" ht="14.5" x14ac:dyDescent="0.35">
      <c r="A301" t="s">
        <v>104</v>
      </c>
      <c r="B301" t="s">
        <v>165</v>
      </c>
      <c r="C301">
        <v>9970</v>
      </c>
      <c r="D301" s="44">
        <v>5.4600000000000004E-4</v>
      </c>
      <c r="E301">
        <v>332</v>
      </c>
      <c r="F301" s="44">
        <v>2.31E-4</v>
      </c>
    </row>
    <row r="302" spans="1:6" ht="14.5" x14ac:dyDescent="0.35">
      <c r="A302" t="s">
        <v>104</v>
      </c>
      <c r="B302" t="s">
        <v>153</v>
      </c>
      <c r="C302">
        <v>7551</v>
      </c>
      <c r="D302" s="44">
        <v>4.1399999999999998E-4</v>
      </c>
      <c r="E302">
        <v>511</v>
      </c>
      <c r="F302" s="44">
        <v>3.5500000000000001E-4</v>
      </c>
    </row>
    <row r="303" spans="1:6" ht="14.5" x14ac:dyDescent="0.35">
      <c r="A303" t="s">
        <v>104</v>
      </c>
      <c r="B303" t="s">
        <v>200</v>
      </c>
      <c r="C303">
        <v>44462</v>
      </c>
      <c r="D303" s="44">
        <v>2.4359999999999998E-3</v>
      </c>
      <c r="E303">
        <v>1608</v>
      </c>
      <c r="F303" s="44">
        <v>1.1180000000000001E-3</v>
      </c>
    </row>
    <row r="304" spans="1:6" ht="14.5" x14ac:dyDescent="0.35">
      <c r="A304" t="s">
        <v>104</v>
      </c>
      <c r="B304" t="s">
        <v>189</v>
      </c>
      <c r="C304">
        <v>16237</v>
      </c>
      <c r="D304" s="44">
        <v>8.8999999999999995E-4</v>
      </c>
      <c r="E304">
        <v>807</v>
      </c>
      <c r="F304" s="44">
        <v>5.6099999999999998E-4</v>
      </c>
    </row>
    <row r="305" spans="1:6" ht="14.5" x14ac:dyDescent="0.35">
      <c r="A305" t="s">
        <v>104</v>
      </c>
      <c r="B305" t="s">
        <v>191</v>
      </c>
      <c r="C305">
        <v>35015</v>
      </c>
      <c r="D305" s="44">
        <v>1.9189999999999999E-3</v>
      </c>
      <c r="E305">
        <v>2008</v>
      </c>
      <c r="F305" s="44">
        <v>1.3960000000000001E-3</v>
      </c>
    </row>
    <row r="306" spans="1:6" ht="14.5" x14ac:dyDescent="0.35">
      <c r="A306" t="s">
        <v>104</v>
      </c>
      <c r="B306" t="s">
        <v>147</v>
      </c>
      <c r="C306">
        <v>30230</v>
      </c>
      <c r="D306" s="44">
        <v>1.6559999999999999E-3</v>
      </c>
      <c r="E306">
        <v>1503</v>
      </c>
      <c r="F306" s="44">
        <v>1.0449999999999999E-3</v>
      </c>
    </row>
    <row r="307" spans="1:6" ht="14.5" x14ac:dyDescent="0.35">
      <c r="A307" t="s">
        <v>104</v>
      </c>
      <c r="B307" t="s">
        <v>149</v>
      </c>
      <c r="C307">
        <v>15126</v>
      </c>
      <c r="D307" s="44">
        <v>8.2899999999999998E-4</v>
      </c>
      <c r="E307">
        <v>903</v>
      </c>
      <c r="F307" s="44">
        <v>6.2799999999999998E-4</v>
      </c>
    </row>
    <row r="308" spans="1:6" ht="14.5" x14ac:dyDescent="0.35">
      <c r="A308" t="s">
        <v>104</v>
      </c>
      <c r="B308" t="s">
        <v>197</v>
      </c>
      <c r="C308">
        <v>42874</v>
      </c>
      <c r="D308" s="44">
        <v>2.349E-3</v>
      </c>
      <c r="E308">
        <v>2213</v>
      </c>
      <c r="F308" s="44">
        <v>1.539E-3</v>
      </c>
    </row>
    <row r="309" spans="1:6" ht="14.5" x14ac:dyDescent="0.35">
      <c r="A309" t="s">
        <v>104</v>
      </c>
      <c r="B309" t="s">
        <v>152</v>
      </c>
      <c r="C309"/>
      <c r="D309" s="44"/>
      <c r="E309">
        <v>365</v>
      </c>
      <c r="F309" s="44">
        <v>2.5399999999999999E-4</v>
      </c>
    </row>
    <row r="310" spans="1:6" ht="14.5" x14ac:dyDescent="0.35">
      <c r="A310" t="s">
        <v>104</v>
      </c>
      <c r="B310" t="s">
        <v>161</v>
      </c>
      <c r="C310">
        <v>24669</v>
      </c>
      <c r="D310" s="44">
        <v>1.3519999999999999E-3</v>
      </c>
      <c r="E310">
        <v>1205</v>
      </c>
      <c r="F310" s="44">
        <v>8.3799999999999999E-4</v>
      </c>
    </row>
    <row r="311" spans="1:6" ht="14.5" x14ac:dyDescent="0.35">
      <c r="A311" t="s">
        <v>104</v>
      </c>
      <c r="B311" t="s">
        <v>184</v>
      </c>
      <c r="C311">
        <v>14201</v>
      </c>
      <c r="D311" s="44">
        <v>7.7800000000000005E-4</v>
      </c>
      <c r="E311">
        <v>376</v>
      </c>
      <c r="F311" s="44">
        <v>2.61E-4</v>
      </c>
    </row>
    <row r="312" spans="1:6" ht="14.5" x14ac:dyDescent="0.35">
      <c r="A312" t="s">
        <v>104</v>
      </c>
      <c r="B312" t="s">
        <v>177</v>
      </c>
      <c r="C312">
        <v>53921</v>
      </c>
      <c r="D312" s="44">
        <v>2.9550000000000002E-3</v>
      </c>
      <c r="E312">
        <v>3132</v>
      </c>
      <c r="F312" s="44">
        <v>2.1779999999999998E-3</v>
      </c>
    </row>
    <row r="313" spans="1:6" ht="14.5" x14ac:dyDescent="0.35">
      <c r="A313" t="s">
        <v>104</v>
      </c>
      <c r="B313" t="s">
        <v>170</v>
      </c>
      <c r="C313">
        <v>10853</v>
      </c>
      <c r="D313" s="44">
        <v>5.9500000000000004E-4</v>
      </c>
      <c r="E313">
        <v>659</v>
      </c>
      <c r="F313" s="44">
        <v>4.5800000000000002E-4</v>
      </c>
    </row>
    <row r="314" spans="1:6" ht="14.5" x14ac:dyDescent="0.35">
      <c r="A314" t="s">
        <v>104</v>
      </c>
      <c r="B314" t="s">
        <v>148</v>
      </c>
      <c r="C314">
        <v>17944</v>
      </c>
      <c r="D314" s="44">
        <v>9.8299999999999993E-4</v>
      </c>
      <c r="E314">
        <v>840</v>
      </c>
      <c r="F314" s="44">
        <v>5.8399999999999999E-4</v>
      </c>
    </row>
    <row r="315" spans="1:6" ht="14.5" x14ac:dyDescent="0.35">
      <c r="A315" t="s">
        <v>104</v>
      </c>
      <c r="B315" t="s">
        <v>179</v>
      </c>
      <c r="C315">
        <v>37167</v>
      </c>
      <c r="D315" s="44">
        <v>2.0370000000000002E-3</v>
      </c>
      <c r="E315">
        <v>1783</v>
      </c>
      <c r="F315" s="44">
        <v>1.24E-3</v>
      </c>
    </row>
    <row r="316" spans="1:6" ht="14.5" x14ac:dyDescent="0.35">
      <c r="A316" t="s">
        <v>104</v>
      </c>
      <c r="B316" t="s">
        <v>196</v>
      </c>
      <c r="C316">
        <v>53899</v>
      </c>
      <c r="D316" s="44">
        <v>2.9529999999999999E-3</v>
      </c>
      <c r="E316">
        <v>3066</v>
      </c>
      <c r="F316" s="44">
        <v>2.1320000000000002E-3</v>
      </c>
    </row>
    <row r="317" spans="1:6" ht="14.5" x14ac:dyDescent="0.35">
      <c r="A317" t="s">
        <v>104</v>
      </c>
      <c r="B317" t="s">
        <v>186</v>
      </c>
      <c r="C317">
        <v>35840</v>
      </c>
      <c r="D317" s="44">
        <v>1.964E-3</v>
      </c>
      <c r="E317">
        <v>2302</v>
      </c>
      <c r="F317" s="44">
        <v>1.601E-3</v>
      </c>
    </row>
    <row r="318" spans="1:6" ht="14.5" x14ac:dyDescent="0.35">
      <c r="A318" t="s">
        <v>104</v>
      </c>
      <c r="B318" t="s">
        <v>159</v>
      </c>
      <c r="C318">
        <v>11537</v>
      </c>
      <c r="D318" s="44">
        <v>6.3199999999999997E-4</v>
      </c>
      <c r="E318">
        <v>491</v>
      </c>
      <c r="F318" s="44">
        <v>3.4099999999999999E-4</v>
      </c>
    </row>
    <row r="319" spans="1:6" ht="14.5" x14ac:dyDescent="0.35">
      <c r="A319" t="s">
        <v>104</v>
      </c>
      <c r="B319" t="s">
        <v>154</v>
      </c>
      <c r="C319">
        <v>27587</v>
      </c>
      <c r="D319" s="44">
        <v>1.5120000000000001E-3</v>
      </c>
      <c r="E319">
        <v>1634</v>
      </c>
      <c r="F319" s="44">
        <v>1.1360000000000001E-3</v>
      </c>
    </row>
    <row r="320" spans="1:6" ht="14.5" x14ac:dyDescent="0.35">
      <c r="A320" t="s">
        <v>105</v>
      </c>
      <c r="B320" t="s">
        <v>156</v>
      </c>
      <c r="C320">
        <v>44138</v>
      </c>
      <c r="D320" s="44">
        <v>2.4190000000000001E-3</v>
      </c>
      <c r="E320">
        <v>3522</v>
      </c>
      <c r="F320" s="44">
        <v>2.4489999999999998E-3</v>
      </c>
    </row>
    <row r="321" spans="1:6" ht="14.5" x14ac:dyDescent="0.35">
      <c r="A321" t="s">
        <v>105</v>
      </c>
      <c r="B321" t="s">
        <v>154</v>
      </c>
      <c r="C321">
        <v>31003</v>
      </c>
      <c r="D321" s="44">
        <v>1.699E-3</v>
      </c>
      <c r="E321">
        <v>2357</v>
      </c>
      <c r="F321" s="44">
        <v>1.639E-3</v>
      </c>
    </row>
    <row r="322" spans="1:6" ht="14.5" x14ac:dyDescent="0.35">
      <c r="A322" t="s">
        <v>105</v>
      </c>
      <c r="B322" t="s">
        <v>160</v>
      </c>
      <c r="C322">
        <v>42647</v>
      </c>
      <c r="D322" s="44">
        <v>2.3370000000000001E-3</v>
      </c>
      <c r="E322">
        <v>3628</v>
      </c>
      <c r="F322" s="44">
        <v>2.5230000000000001E-3</v>
      </c>
    </row>
    <row r="323" spans="1:6" ht="14.5" x14ac:dyDescent="0.35">
      <c r="A323" t="s">
        <v>105</v>
      </c>
      <c r="B323" t="s">
        <v>159</v>
      </c>
      <c r="C323">
        <v>71994</v>
      </c>
      <c r="D323" s="44">
        <v>3.9449999999999997E-3</v>
      </c>
      <c r="E323">
        <v>9533</v>
      </c>
      <c r="F323" s="44">
        <v>6.6290000000000003E-3</v>
      </c>
    </row>
    <row r="324" spans="1:6" ht="14.5" x14ac:dyDescent="0.35">
      <c r="A324" t="s">
        <v>105</v>
      </c>
      <c r="B324" t="s">
        <v>153</v>
      </c>
      <c r="C324">
        <v>67086</v>
      </c>
      <c r="D324" s="44">
        <v>3.676E-3</v>
      </c>
      <c r="E324">
        <v>7297</v>
      </c>
      <c r="F324" s="44">
        <v>5.0740000000000004E-3</v>
      </c>
    </row>
    <row r="325" spans="1:6" ht="14.5" x14ac:dyDescent="0.35">
      <c r="A325" t="s">
        <v>105</v>
      </c>
      <c r="B325" t="s">
        <v>189</v>
      </c>
      <c r="C325">
        <v>52534</v>
      </c>
      <c r="D325" s="44">
        <v>2.879E-3</v>
      </c>
      <c r="E325">
        <v>4147</v>
      </c>
      <c r="F325" s="44">
        <v>2.8839999999999998E-3</v>
      </c>
    </row>
    <row r="326" spans="1:6" ht="14.5" x14ac:dyDescent="0.35">
      <c r="A326" t="s">
        <v>105</v>
      </c>
      <c r="B326" t="s">
        <v>170</v>
      </c>
      <c r="C326">
        <v>33654</v>
      </c>
      <c r="D326" s="44">
        <v>1.8439999999999999E-3</v>
      </c>
      <c r="E326">
        <v>2447</v>
      </c>
      <c r="F326" s="44">
        <v>1.701E-3</v>
      </c>
    </row>
    <row r="327" spans="1:6" ht="14.5" x14ac:dyDescent="0.35">
      <c r="A327" t="s">
        <v>105</v>
      </c>
      <c r="B327" t="s">
        <v>155</v>
      </c>
      <c r="C327">
        <v>39426</v>
      </c>
      <c r="D327" s="44">
        <v>2.16E-3</v>
      </c>
      <c r="E327">
        <v>2553</v>
      </c>
      <c r="F327" s="44">
        <v>1.7750000000000001E-3</v>
      </c>
    </row>
    <row r="328" spans="1:6" ht="14.5" x14ac:dyDescent="0.35">
      <c r="A328" t="s">
        <v>105</v>
      </c>
      <c r="B328" t="s">
        <v>149</v>
      </c>
      <c r="C328">
        <v>38340</v>
      </c>
      <c r="D328" s="44">
        <v>2.101E-3</v>
      </c>
      <c r="E328">
        <v>3300</v>
      </c>
      <c r="F328" s="44">
        <v>2.2950000000000002E-3</v>
      </c>
    </row>
    <row r="329" spans="1:6" ht="14.5" x14ac:dyDescent="0.35">
      <c r="A329" t="s">
        <v>105</v>
      </c>
      <c r="B329" t="s">
        <v>168</v>
      </c>
      <c r="C329">
        <v>46434</v>
      </c>
      <c r="D329" s="44">
        <v>2.5439999999999998E-3</v>
      </c>
      <c r="E329">
        <v>4332</v>
      </c>
      <c r="F329" s="44">
        <v>3.0119999999999999E-3</v>
      </c>
    </row>
    <row r="330" spans="1:6" ht="14.5" x14ac:dyDescent="0.35">
      <c r="A330" t="s">
        <v>105</v>
      </c>
      <c r="B330" t="s">
        <v>165</v>
      </c>
      <c r="C330">
        <v>46620</v>
      </c>
      <c r="D330" s="44">
        <v>2.555E-3</v>
      </c>
      <c r="E330">
        <v>3937</v>
      </c>
      <c r="F330" s="44">
        <v>2.738E-3</v>
      </c>
    </row>
    <row r="331" spans="1:6" ht="14.5" x14ac:dyDescent="0.35">
      <c r="A331" t="s">
        <v>105</v>
      </c>
      <c r="B331" t="s">
        <v>148</v>
      </c>
      <c r="C331">
        <v>76894</v>
      </c>
      <c r="D331" s="44">
        <v>4.2129999999999997E-3</v>
      </c>
      <c r="E331">
        <v>8993</v>
      </c>
      <c r="F331" s="44">
        <v>6.2529999999999999E-3</v>
      </c>
    </row>
    <row r="332" spans="1:6" ht="14.5" x14ac:dyDescent="0.35">
      <c r="A332" t="s">
        <v>105</v>
      </c>
      <c r="B332" t="s">
        <v>184</v>
      </c>
      <c r="C332">
        <v>39653</v>
      </c>
      <c r="D332" s="44">
        <v>2.173E-3</v>
      </c>
      <c r="E332">
        <v>3303</v>
      </c>
      <c r="F332" s="44">
        <v>2.297E-3</v>
      </c>
    </row>
    <row r="333" spans="1:6" ht="14.5" x14ac:dyDescent="0.35">
      <c r="A333" t="s">
        <v>105</v>
      </c>
      <c r="B333" t="s">
        <v>152</v>
      </c>
      <c r="C333"/>
      <c r="D333" s="44"/>
      <c r="E333">
        <v>669</v>
      </c>
      <c r="F333" s="44">
        <v>4.6500000000000003E-4</v>
      </c>
    </row>
    <row r="334" spans="1:6" ht="14.5" x14ac:dyDescent="0.35">
      <c r="A334" t="s">
        <v>105</v>
      </c>
      <c r="B334" t="s">
        <v>147</v>
      </c>
      <c r="C334">
        <v>50286</v>
      </c>
      <c r="D334" s="44">
        <v>2.7550000000000001E-3</v>
      </c>
      <c r="E334">
        <v>4305</v>
      </c>
      <c r="F334" s="44">
        <v>2.993E-3</v>
      </c>
    </row>
    <row r="335" spans="1:6" ht="14.5" x14ac:dyDescent="0.35">
      <c r="A335" t="s">
        <v>106</v>
      </c>
      <c r="B335" t="s">
        <v>157</v>
      </c>
      <c r="C335">
        <v>49788</v>
      </c>
      <c r="D335" s="44">
        <v>2.728E-3</v>
      </c>
      <c r="E335">
        <v>3536</v>
      </c>
      <c r="F335" s="44">
        <v>2.4589999999999998E-3</v>
      </c>
    </row>
    <row r="336" spans="1:6" ht="14.5" x14ac:dyDescent="0.35">
      <c r="A336" t="s">
        <v>107</v>
      </c>
      <c r="B336" t="s">
        <v>189</v>
      </c>
      <c r="C336">
        <v>37172</v>
      </c>
      <c r="D336" s="44">
        <v>2.0370000000000002E-3</v>
      </c>
      <c r="E336">
        <v>2126</v>
      </c>
      <c r="F336" s="44">
        <v>1.4779999999999999E-3</v>
      </c>
    </row>
    <row r="337" spans="1:6" ht="14.5" x14ac:dyDescent="0.35">
      <c r="A337" t="s">
        <v>107</v>
      </c>
      <c r="B337" t="s">
        <v>147</v>
      </c>
      <c r="C337">
        <v>36535</v>
      </c>
      <c r="D337" s="44">
        <v>2.0019999999999999E-3</v>
      </c>
      <c r="E337">
        <v>2244</v>
      </c>
      <c r="F337" s="44">
        <v>1.56E-3</v>
      </c>
    </row>
    <row r="338" spans="1:6" ht="14.5" x14ac:dyDescent="0.35">
      <c r="A338" t="s">
        <v>107</v>
      </c>
      <c r="B338" t="s">
        <v>184</v>
      </c>
      <c r="C338">
        <v>51580</v>
      </c>
      <c r="D338" s="44">
        <v>2.826E-3</v>
      </c>
      <c r="E338">
        <v>3709</v>
      </c>
      <c r="F338" s="44">
        <v>2.5790000000000001E-3</v>
      </c>
    </row>
    <row r="339" spans="1:6" ht="14.5" x14ac:dyDescent="0.35">
      <c r="A339" t="s">
        <v>107</v>
      </c>
      <c r="B339" t="s">
        <v>153</v>
      </c>
      <c r="C339">
        <v>43308</v>
      </c>
      <c r="D339" s="44">
        <v>2.3730000000000001E-3</v>
      </c>
      <c r="E339">
        <v>2496</v>
      </c>
      <c r="F339" s="44">
        <v>1.7359999999999999E-3</v>
      </c>
    </row>
    <row r="340" spans="1:6" ht="14.5" x14ac:dyDescent="0.35">
      <c r="A340" t="s">
        <v>107</v>
      </c>
      <c r="B340" t="s">
        <v>152</v>
      </c>
      <c r="C340"/>
      <c r="D340" s="44"/>
      <c r="E340">
        <v>467</v>
      </c>
      <c r="F340" s="44">
        <v>3.2499999999999999E-4</v>
      </c>
    </row>
    <row r="341" spans="1:6" ht="14.5" x14ac:dyDescent="0.35">
      <c r="A341" t="s">
        <v>107</v>
      </c>
      <c r="B341" t="s">
        <v>170</v>
      </c>
      <c r="C341">
        <v>54863</v>
      </c>
      <c r="D341" s="44">
        <v>3.006E-3</v>
      </c>
      <c r="E341">
        <v>3525</v>
      </c>
      <c r="F341" s="44">
        <v>2.4510000000000001E-3</v>
      </c>
    </row>
    <row r="342" spans="1:6" ht="14.5" x14ac:dyDescent="0.35">
      <c r="A342" t="s">
        <v>107</v>
      </c>
      <c r="B342" t="s">
        <v>148</v>
      </c>
      <c r="C342">
        <v>30285</v>
      </c>
      <c r="D342" s="44">
        <v>1.6590000000000001E-3</v>
      </c>
      <c r="E342">
        <v>1887</v>
      </c>
      <c r="F342" s="44">
        <v>1.312E-3</v>
      </c>
    </row>
    <row r="343" spans="1:6" ht="14.5" x14ac:dyDescent="0.35">
      <c r="A343" t="s">
        <v>107</v>
      </c>
      <c r="B343" t="s">
        <v>159</v>
      </c>
      <c r="C343">
        <v>45048</v>
      </c>
      <c r="D343" s="44">
        <v>2.4680000000000001E-3</v>
      </c>
      <c r="E343">
        <v>2448</v>
      </c>
      <c r="F343" s="44">
        <v>1.702E-3</v>
      </c>
    </row>
    <row r="344" spans="1:6" ht="14.5" x14ac:dyDescent="0.35">
      <c r="A344" t="s">
        <v>107</v>
      </c>
      <c r="B344" t="s">
        <v>154</v>
      </c>
      <c r="C344">
        <v>48029</v>
      </c>
      <c r="D344" s="44">
        <v>2.6319999999999998E-3</v>
      </c>
      <c r="E344">
        <v>4161</v>
      </c>
      <c r="F344" s="44">
        <v>2.8930000000000002E-3</v>
      </c>
    </row>
    <row r="345" spans="1:6" ht="14.5" x14ac:dyDescent="0.35">
      <c r="A345" t="s">
        <v>107</v>
      </c>
      <c r="B345" t="s">
        <v>195</v>
      </c>
      <c r="C345">
        <v>44608</v>
      </c>
      <c r="D345" s="44">
        <v>2.444E-3</v>
      </c>
      <c r="E345">
        <v>2656</v>
      </c>
      <c r="F345" s="44">
        <v>1.8469999999999999E-3</v>
      </c>
    </row>
    <row r="346" spans="1:6" ht="14.5" x14ac:dyDescent="0.35">
      <c r="A346" t="s">
        <v>107</v>
      </c>
      <c r="B346" t="s">
        <v>160</v>
      </c>
      <c r="C346">
        <v>39794</v>
      </c>
      <c r="D346" s="44">
        <v>2.1800000000000001E-3</v>
      </c>
      <c r="E346">
        <v>2772</v>
      </c>
      <c r="F346" s="44">
        <v>1.9269999999999999E-3</v>
      </c>
    </row>
    <row r="347" spans="1:6" ht="14.5" x14ac:dyDescent="0.35">
      <c r="A347" t="s">
        <v>107</v>
      </c>
      <c r="B347" t="s">
        <v>149</v>
      </c>
      <c r="C347">
        <v>45177</v>
      </c>
      <c r="D347" s="44">
        <v>2.4750000000000002E-3</v>
      </c>
      <c r="E347">
        <v>2876</v>
      </c>
      <c r="F347" s="44">
        <v>2E-3</v>
      </c>
    </row>
    <row r="348" spans="1:6" ht="14.5" x14ac:dyDescent="0.35">
      <c r="A348" t="s">
        <v>107</v>
      </c>
      <c r="B348" t="s">
        <v>155</v>
      </c>
      <c r="C348">
        <v>50983</v>
      </c>
      <c r="D348" s="44">
        <v>2.794E-3</v>
      </c>
      <c r="E348">
        <v>3146</v>
      </c>
      <c r="F348" s="44">
        <v>2.1879999999999998E-3</v>
      </c>
    </row>
    <row r="349" spans="1:6" ht="14.5" x14ac:dyDescent="0.35">
      <c r="A349" t="s">
        <v>107</v>
      </c>
      <c r="B349" t="s">
        <v>168</v>
      </c>
      <c r="C349">
        <v>42437</v>
      </c>
      <c r="D349" s="44">
        <v>2.3249999999999998E-3</v>
      </c>
      <c r="E349">
        <v>2857</v>
      </c>
      <c r="F349" s="44">
        <v>1.9870000000000001E-3</v>
      </c>
    </row>
    <row r="350" spans="1:6" ht="14.5" x14ac:dyDescent="0.35">
      <c r="A350" t="s">
        <v>107</v>
      </c>
      <c r="B350" t="s">
        <v>156</v>
      </c>
      <c r="C350">
        <v>49403</v>
      </c>
      <c r="D350" s="44">
        <v>2.7070000000000002E-3</v>
      </c>
      <c r="E350">
        <v>3753</v>
      </c>
      <c r="F350" s="44">
        <v>2.6099999999999999E-3</v>
      </c>
    </row>
    <row r="351" spans="1:6" ht="14.5" x14ac:dyDescent="0.35">
      <c r="A351" t="s">
        <v>107</v>
      </c>
      <c r="B351" t="s">
        <v>165</v>
      </c>
      <c r="C351">
        <v>61884</v>
      </c>
      <c r="D351" s="44">
        <v>3.3909999999999999E-3</v>
      </c>
      <c r="E351">
        <v>4302</v>
      </c>
      <c r="F351" s="44">
        <v>2.9910000000000002E-3</v>
      </c>
    </row>
    <row r="352" spans="1:6" ht="14.5" x14ac:dyDescent="0.35">
      <c r="A352" t="s">
        <v>108</v>
      </c>
      <c r="B352" t="s">
        <v>147</v>
      </c>
      <c r="C352">
        <v>46257</v>
      </c>
      <c r="D352" s="44">
        <v>2.5349999999999999E-3</v>
      </c>
      <c r="E352">
        <v>4114</v>
      </c>
      <c r="F352" s="44">
        <v>2.8609999999999998E-3</v>
      </c>
    </row>
    <row r="353" spans="1:6" ht="14.5" x14ac:dyDescent="0.35">
      <c r="A353" t="s">
        <v>108</v>
      </c>
      <c r="B353" t="s">
        <v>152</v>
      </c>
      <c r="C353"/>
      <c r="D353" s="44"/>
      <c r="E353">
        <v>341</v>
      </c>
      <c r="F353" s="44">
        <v>2.3699999999999999E-4</v>
      </c>
    </row>
    <row r="354" spans="1:6" ht="14.5" x14ac:dyDescent="0.35">
      <c r="A354" t="s">
        <v>108</v>
      </c>
      <c r="B354" t="s">
        <v>154</v>
      </c>
      <c r="C354">
        <v>60549</v>
      </c>
      <c r="D354" s="44">
        <v>3.3180000000000002E-3</v>
      </c>
      <c r="E354">
        <v>5303</v>
      </c>
      <c r="F354" s="44">
        <v>3.6870000000000002E-3</v>
      </c>
    </row>
    <row r="355" spans="1:6" ht="14.5" x14ac:dyDescent="0.35">
      <c r="A355" t="s">
        <v>108</v>
      </c>
      <c r="B355" t="s">
        <v>149</v>
      </c>
      <c r="C355">
        <v>57869</v>
      </c>
      <c r="D355" s="44">
        <v>3.1710000000000002E-3</v>
      </c>
      <c r="E355">
        <v>5412</v>
      </c>
      <c r="F355" s="44">
        <v>3.7629999999999999E-3</v>
      </c>
    </row>
    <row r="356" spans="1:6" ht="14.5" x14ac:dyDescent="0.35">
      <c r="A356" t="s">
        <v>108</v>
      </c>
      <c r="B356" t="s">
        <v>155</v>
      </c>
      <c r="C356">
        <v>67712</v>
      </c>
      <c r="D356" s="44">
        <v>3.7100000000000002E-3</v>
      </c>
      <c r="E356">
        <v>6671</v>
      </c>
      <c r="F356" s="44">
        <v>4.6389999999999999E-3</v>
      </c>
    </row>
    <row r="357" spans="1:6" ht="14.5" x14ac:dyDescent="0.35">
      <c r="A357" t="s">
        <v>108</v>
      </c>
      <c r="B357" t="s">
        <v>148</v>
      </c>
      <c r="C357">
        <v>45369</v>
      </c>
      <c r="D357" s="44">
        <v>2.4859999999999999E-3</v>
      </c>
      <c r="E357">
        <v>4024</v>
      </c>
      <c r="F357" s="44">
        <v>2.7980000000000001E-3</v>
      </c>
    </row>
    <row r="358" spans="1:6" ht="14.5" x14ac:dyDescent="0.35">
      <c r="A358" t="s">
        <v>109</v>
      </c>
      <c r="B358" t="s">
        <v>147</v>
      </c>
      <c r="C358">
        <v>36565</v>
      </c>
      <c r="D358" s="44">
        <v>2.0040000000000001E-3</v>
      </c>
      <c r="E358">
        <v>2239</v>
      </c>
      <c r="F358" s="44">
        <v>1.557E-3</v>
      </c>
    </row>
    <row r="359" spans="1:6" ht="14.5" x14ac:dyDescent="0.35">
      <c r="A359" t="s">
        <v>109</v>
      </c>
      <c r="B359" t="s">
        <v>149</v>
      </c>
      <c r="C359">
        <v>45408</v>
      </c>
      <c r="D359" s="44">
        <v>2.4880000000000002E-3</v>
      </c>
      <c r="E359">
        <v>2235</v>
      </c>
      <c r="F359" s="44">
        <v>1.554E-3</v>
      </c>
    </row>
    <row r="360" spans="1:6" ht="14.5" x14ac:dyDescent="0.35">
      <c r="A360" t="s">
        <v>109</v>
      </c>
      <c r="B360" t="s">
        <v>148</v>
      </c>
      <c r="C360">
        <v>31118</v>
      </c>
      <c r="D360" s="44">
        <v>1.7049999999999999E-3</v>
      </c>
      <c r="E360">
        <v>1525</v>
      </c>
      <c r="F360" s="44">
        <v>1.06E-3</v>
      </c>
    </row>
    <row r="361" spans="1:6" ht="14.5" x14ac:dyDescent="0.35">
      <c r="A361" t="s">
        <v>109</v>
      </c>
      <c r="B361" t="s">
        <v>155</v>
      </c>
      <c r="C361">
        <v>55378</v>
      </c>
      <c r="D361" s="44">
        <v>3.0339999999999998E-3</v>
      </c>
      <c r="E361">
        <v>3219</v>
      </c>
      <c r="F361" s="44">
        <v>2.238E-3</v>
      </c>
    </row>
    <row r="362" spans="1:6" ht="14.5" x14ac:dyDescent="0.35">
      <c r="A362" t="s">
        <v>109</v>
      </c>
      <c r="B362" t="s">
        <v>152</v>
      </c>
      <c r="C362"/>
      <c r="D362" s="44"/>
      <c r="E362">
        <v>153</v>
      </c>
      <c r="F362" s="100" t="s">
        <v>68</v>
      </c>
    </row>
    <row r="363" spans="1:6" ht="14.5" x14ac:dyDescent="0.35">
      <c r="A363" t="s">
        <v>109</v>
      </c>
      <c r="B363" t="s">
        <v>156</v>
      </c>
      <c r="C363">
        <v>41404</v>
      </c>
      <c r="D363" s="44">
        <v>2.2690000000000002E-3</v>
      </c>
      <c r="E363">
        <v>2023</v>
      </c>
      <c r="F363" s="44">
        <v>1.407E-3</v>
      </c>
    </row>
    <row r="364" spans="1:6" ht="14.5" x14ac:dyDescent="0.35">
      <c r="A364" t="s">
        <v>109</v>
      </c>
      <c r="B364" t="s">
        <v>154</v>
      </c>
      <c r="C364">
        <v>56818</v>
      </c>
      <c r="D364" s="44">
        <v>3.1129999999999999E-3</v>
      </c>
      <c r="E364">
        <v>3829</v>
      </c>
      <c r="F364" s="44">
        <v>2.6619999999999999E-3</v>
      </c>
    </row>
    <row r="365" spans="1:6" ht="14.5" x14ac:dyDescent="0.35">
      <c r="A365" t="s">
        <v>110</v>
      </c>
      <c r="B365" t="s">
        <v>152</v>
      </c>
      <c r="C365"/>
      <c r="D365" s="44"/>
      <c r="E365">
        <v>22</v>
      </c>
      <c r="F365" s="100" t="s">
        <v>68</v>
      </c>
    </row>
    <row r="366" spans="1:6" ht="14.5" x14ac:dyDescent="0.35">
      <c r="A366" t="s">
        <v>111</v>
      </c>
      <c r="B366" t="s">
        <v>154</v>
      </c>
      <c r="C366">
        <v>21785</v>
      </c>
      <c r="D366" s="44">
        <v>1.194E-3</v>
      </c>
      <c r="E366">
        <v>1111</v>
      </c>
      <c r="F366" s="44">
        <v>7.7300000000000003E-4</v>
      </c>
    </row>
    <row r="367" spans="1:6" ht="14.5" x14ac:dyDescent="0.35">
      <c r="A367" t="s">
        <v>111</v>
      </c>
      <c r="B367" t="s">
        <v>155</v>
      </c>
      <c r="C367">
        <v>33171</v>
      </c>
      <c r="D367" s="44">
        <v>1.818E-3</v>
      </c>
      <c r="E367">
        <v>1584</v>
      </c>
      <c r="F367" s="44">
        <v>1.101E-3</v>
      </c>
    </row>
    <row r="368" spans="1:6" ht="14.5" x14ac:dyDescent="0.35">
      <c r="A368" t="s">
        <v>111</v>
      </c>
      <c r="B368" t="s">
        <v>148</v>
      </c>
      <c r="C368">
        <v>25518</v>
      </c>
      <c r="D368" s="44">
        <v>1.3979999999999999E-3</v>
      </c>
      <c r="E368">
        <v>1334</v>
      </c>
      <c r="F368" s="44">
        <v>9.2800000000000001E-4</v>
      </c>
    </row>
    <row r="369" spans="1:6" ht="14.5" x14ac:dyDescent="0.35">
      <c r="A369" t="s">
        <v>111</v>
      </c>
      <c r="B369" t="s">
        <v>161</v>
      </c>
      <c r="C369">
        <v>40553</v>
      </c>
      <c r="D369" s="44">
        <v>2.222E-3</v>
      </c>
      <c r="E369">
        <v>2680</v>
      </c>
      <c r="F369" s="44">
        <v>1.8630000000000001E-3</v>
      </c>
    </row>
    <row r="370" spans="1:6" ht="14.5" x14ac:dyDescent="0.35">
      <c r="A370" t="s">
        <v>111</v>
      </c>
      <c r="B370" t="s">
        <v>149</v>
      </c>
      <c r="C370">
        <v>29554</v>
      </c>
      <c r="D370" s="44">
        <v>1.619E-3</v>
      </c>
      <c r="E370">
        <v>1385</v>
      </c>
      <c r="F370" s="44">
        <v>9.6299999999999999E-4</v>
      </c>
    </row>
    <row r="371" spans="1:6" ht="14.5" x14ac:dyDescent="0.35">
      <c r="A371" t="s">
        <v>111</v>
      </c>
      <c r="B371" t="s">
        <v>189</v>
      </c>
      <c r="C371">
        <v>42186</v>
      </c>
      <c r="D371" s="44">
        <v>2.3119999999999998E-3</v>
      </c>
      <c r="E371">
        <v>1831</v>
      </c>
      <c r="F371" s="44">
        <v>1.273E-3</v>
      </c>
    </row>
    <row r="372" spans="1:6" ht="14.5" x14ac:dyDescent="0.35">
      <c r="A372" t="s">
        <v>111</v>
      </c>
      <c r="B372" t="s">
        <v>184</v>
      </c>
      <c r="C372">
        <v>40882</v>
      </c>
      <c r="D372" s="44">
        <v>2.2399999999999998E-3</v>
      </c>
      <c r="E372">
        <v>2447</v>
      </c>
      <c r="F372" s="44">
        <v>1.701E-3</v>
      </c>
    </row>
    <row r="373" spans="1:6" ht="14.5" x14ac:dyDescent="0.35">
      <c r="A373" t="s">
        <v>111</v>
      </c>
      <c r="B373" t="s">
        <v>168</v>
      </c>
      <c r="C373">
        <v>56219</v>
      </c>
      <c r="D373" s="44">
        <v>3.0799999999999998E-3</v>
      </c>
      <c r="E373">
        <v>3505</v>
      </c>
      <c r="F373" s="44">
        <v>2.4369999999999999E-3</v>
      </c>
    </row>
    <row r="374" spans="1:6" ht="14.5" x14ac:dyDescent="0.35">
      <c r="A374" t="s">
        <v>111</v>
      </c>
      <c r="B374" t="s">
        <v>162</v>
      </c>
      <c r="C374">
        <v>51081</v>
      </c>
      <c r="D374" s="44">
        <v>2.7989999999999998E-3</v>
      </c>
      <c r="E374">
        <v>3722</v>
      </c>
      <c r="F374" s="44">
        <v>2.588E-3</v>
      </c>
    </row>
    <row r="375" spans="1:6" ht="14.5" x14ac:dyDescent="0.35">
      <c r="A375" t="s">
        <v>111</v>
      </c>
      <c r="B375" t="s">
        <v>153</v>
      </c>
      <c r="C375">
        <v>40345</v>
      </c>
      <c r="D375" s="44">
        <v>2.2109999999999999E-3</v>
      </c>
      <c r="E375">
        <v>1735</v>
      </c>
      <c r="F375" s="44">
        <v>1.206E-3</v>
      </c>
    </row>
    <row r="376" spans="1:6" ht="14.5" x14ac:dyDescent="0.35">
      <c r="A376" t="s">
        <v>111</v>
      </c>
      <c r="B376" t="s">
        <v>160</v>
      </c>
      <c r="C376">
        <v>42997</v>
      </c>
      <c r="D376" s="44">
        <v>2.356E-3</v>
      </c>
      <c r="E376">
        <v>2430</v>
      </c>
      <c r="F376" s="44">
        <v>1.6900000000000001E-3</v>
      </c>
    </row>
    <row r="377" spans="1:6" ht="14.5" x14ac:dyDescent="0.35">
      <c r="A377" t="s">
        <v>111</v>
      </c>
      <c r="B377" t="s">
        <v>195</v>
      </c>
      <c r="C377">
        <v>49432</v>
      </c>
      <c r="D377" s="44">
        <v>2.709E-3</v>
      </c>
      <c r="E377">
        <v>3422</v>
      </c>
      <c r="F377" s="44">
        <v>2.379E-3</v>
      </c>
    </row>
    <row r="378" spans="1:6" ht="14.5" x14ac:dyDescent="0.35">
      <c r="A378" t="s">
        <v>111</v>
      </c>
      <c r="B378" t="s">
        <v>170</v>
      </c>
      <c r="C378">
        <v>51095</v>
      </c>
      <c r="D378" s="44">
        <v>2.8E-3</v>
      </c>
      <c r="E378">
        <v>3495</v>
      </c>
      <c r="F378" s="44">
        <v>2.4299999999999999E-3</v>
      </c>
    </row>
    <row r="379" spans="1:6" ht="14.5" x14ac:dyDescent="0.35">
      <c r="A379" t="s">
        <v>111</v>
      </c>
      <c r="B379" t="s">
        <v>156</v>
      </c>
      <c r="C379">
        <v>33696</v>
      </c>
      <c r="D379" s="44">
        <v>1.846E-3</v>
      </c>
      <c r="E379">
        <v>1662</v>
      </c>
      <c r="F379" s="44">
        <v>1.1559999999999999E-3</v>
      </c>
    </row>
    <row r="380" spans="1:6" ht="14.5" x14ac:dyDescent="0.35">
      <c r="A380" t="s">
        <v>111</v>
      </c>
      <c r="B380" t="s">
        <v>147</v>
      </c>
      <c r="C380">
        <v>38816</v>
      </c>
      <c r="D380" s="44">
        <v>2.127E-3</v>
      </c>
      <c r="E380">
        <v>1515</v>
      </c>
      <c r="F380" s="44">
        <v>1.0529999999999999E-3</v>
      </c>
    </row>
    <row r="381" spans="1:6" ht="14.5" x14ac:dyDescent="0.35">
      <c r="A381" t="s">
        <v>111</v>
      </c>
      <c r="B381" t="s">
        <v>159</v>
      </c>
      <c r="C381">
        <v>49358</v>
      </c>
      <c r="D381" s="44">
        <v>2.7049999999999999E-3</v>
      </c>
      <c r="E381">
        <v>2980</v>
      </c>
      <c r="F381" s="44">
        <v>2.0720000000000001E-3</v>
      </c>
    </row>
    <row r="382" spans="1:6" ht="14.5" x14ac:dyDescent="0.35">
      <c r="A382" t="s">
        <v>111</v>
      </c>
      <c r="B382" t="s">
        <v>165</v>
      </c>
      <c r="C382">
        <v>50966</v>
      </c>
      <c r="D382" s="44">
        <v>2.7929999999999999E-3</v>
      </c>
      <c r="E382">
        <v>2803</v>
      </c>
      <c r="F382" s="44">
        <v>1.949E-3</v>
      </c>
    </row>
    <row r="383" spans="1:6" ht="14.5" x14ac:dyDescent="0.35">
      <c r="A383" t="s">
        <v>111</v>
      </c>
      <c r="B383" t="s">
        <v>152</v>
      </c>
      <c r="C383"/>
      <c r="D383" s="44"/>
      <c r="E383">
        <v>487</v>
      </c>
      <c r="F383" s="44">
        <v>3.39E-4</v>
      </c>
    </row>
    <row r="384" spans="1:6" ht="14.5" x14ac:dyDescent="0.35">
      <c r="A384" t="s">
        <v>113</v>
      </c>
      <c r="B384" t="s">
        <v>157</v>
      </c>
      <c r="C384">
        <v>69667</v>
      </c>
      <c r="D384" s="44">
        <v>3.8170000000000001E-3</v>
      </c>
      <c r="E384">
        <v>12836</v>
      </c>
      <c r="F384" s="44">
        <v>8.9250000000000006E-3</v>
      </c>
    </row>
    <row r="385" spans="1:6" s="11" customFormat="1" ht="14.5" x14ac:dyDescent="0.35">
      <c r="A385" t="s">
        <v>114</v>
      </c>
      <c r="B385" t="s">
        <v>147</v>
      </c>
      <c r="C385">
        <v>28619</v>
      </c>
      <c r="D385" s="44">
        <v>1.5679999999999999E-3</v>
      </c>
      <c r="E385">
        <v>1423</v>
      </c>
      <c r="F385" s="44">
        <v>9.8900000000000008E-4</v>
      </c>
    </row>
    <row r="386" spans="1:6" ht="14.5" x14ac:dyDescent="0.35">
      <c r="A386" t="s">
        <v>114</v>
      </c>
      <c r="B386" t="s">
        <v>152</v>
      </c>
      <c r="C386"/>
      <c r="D386" s="44"/>
      <c r="E386">
        <v>23</v>
      </c>
      <c r="F386" s="100" t="s">
        <v>68</v>
      </c>
    </row>
    <row r="387" spans="1:6" ht="14.5" x14ac:dyDescent="0.35">
      <c r="A387" t="s">
        <v>114</v>
      </c>
      <c r="B387" t="s">
        <v>154</v>
      </c>
      <c r="C387">
        <v>27594</v>
      </c>
      <c r="D387" s="44">
        <v>1.5120000000000001E-3</v>
      </c>
      <c r="E387">
        <v>1863</v>
      </c>
      <c r="F387" s="44">
        <v>1.2949999999999999E-3</v>
      </c>
    </row>
    <row r="388" spans="1:6" ht="14.5" x14ac:dyDescent="0.35">
      <c r="A388" t="s">
        <v>115</v>
      </c>
      <c r="B388" t="s">
        <v>153</v>
      </c>
      <c r="C388">
        <v>54363</v>
      </c>
      <c r="D388" s="44">
        <v>2.9789999999999999E-3</v>
      </c>
      <c r="E388">
        <v>4758</v>
      </c>
      <c r="F388" s="44">
        <v>3.3080000000000002E-3</v>
      </c>
    </row>
    <row r="389" spans="1:6" ht="14.5" x14ac:dyDescent="0.35">
      <c r="A389" t="s">
        <v>115</v>
      </c>
      <c r="B389" t="s">
        <v>155</v>
      </c>
      <c r="C389">
        <v>42403</v>
      </c>
      <c r="D389" s="44">
        <v>2.323E-3</v>
      </c>
      <c r="E389">
        <v>3149</v>
      </c>
      <c r="F389" s="44">
        <v>2.1900000000000001E-3</v>
      </c>
    </row>
    <row r="390" spans="1:6" ht="14.5" x14ac:dyDescent="0.35">
      <c r="A390" t="s">
        <v>115</v>
      </c>
      <c r="B390" t="s">
        <v>147</v>
      </c>
      <c r="C390">
        <v>72424</v>
      </c>
      <c r="D390" s="44">
        <v>3.9680000000000002E-3</v>
      </c>
      <c r="E390">
        <v>6700</v>
      </c>
      <c r="F390" s="44">
        <v>4.6589999999999999E-3</v>
      </c>
    </row>
    <row r="391" spans="1:6" ht="14.5" x14ac:dyDescent="0.35">
      <c r="A391" t="s">
        <v>115</v>
      </c>
      <c r="B391" t="s">
        <v>156</v>
      </c>
      <c r="C391">
        <v>49637</v>
      </c>
      <c r="D391" s="44">
        <v>2.7200000000000002E-3</v>
      </c>
      <c r="E391">
        <v>6319</v>
      </c>
      <c r="F391" s="44">
        <v>4.3940000000000003E-3</v>
      </c>
    </row>
    <row r="392" spans="1:6" ht="14.5" x14ac:dyDescent="0.35">
      <c r="A392" t="s">
        <v>115</v>
      </c>
      <c r="B392" t="s">
        <v>152</v>
      </c>
      <c r="C392"/>
      <c r="D392" s="44"/>
      <c r="E392">
        <v>328</v>
      </c>
      <c r="F392" s="44">
        <v>2.2800000000000001E-4</v>
      </c>
    </row>
    <row r="393" spans="1:6" ht="14.5" x14ac:dyDescent="0.35">
      <c r="A393" t="s">
        <v>115</v>
      </c>
      <c r="B393" t="s">
        <v>149</v>
      </c>
      <c r="C393">
        <v>55361</v>
      </c>
      <c r="D393" s="44">
        <v>3.0330000000000001E-3</v>
      </c>
      <c r="E393">
        <v>5646</v>
      </c>
      <c r="F393" s="44">
        <v>3.9259999999999998E-3</v>
      </c>
    </row>
    <row r="394" spans="1:6" ht="14.5" x14ac:dyDescent="0.35">
      <c r="A394" t="s">
        <v>115</v>
      </c>
      <c r="B394" t="s">
        <v>148</v>
      </c>
      <c r="C394">
        <v>48916</v>
      </c>
      <c r="D394" s="44">
        <v>2.6800000000000001E-3</v>
      </c>
      <c r="E394">
        <v>3759</v>
      </c>
      <c r="F394" s="44">
        <v>2.614E-3</v>
      </c>
    </row>
    <row r="395" spans="1:6" ht="14.5" x14ac:dyDescent="0.35">
      <c r="A395" t="s">
        <v>115</v>
      </c>
      <c r="B395" t="s">
        <v>154</v>
      </c>
      <c r="C395">
        <v>63137</v>
      </c>
      <c r="D395" s="44">
        <v>3.46E-3</v>
      </c>
      <c r="E395">
        <v>7112</v>
      </c>
      <c r="F395" s="44">
        <v>4.9449999999999997E-3</v>
      </c>
    </row>
    <row r="396" spans="1:6" ht="14.5" x14ac:dyDescent="0.35">
      <c r="A396" t="s">
        <v>116</v>
      </c>
      <c r="B396" t="s">
        <v>157</v>
      </c>
      <c r="C396">
        <v>62433</v>
      </c>
      <c r="D396" s="44">
        <v>3.421E-3</v>
      </c>
      <c r="E396">
        <v>5016</v>
      </c>
      <c r="F396" s="44">
        <v>3.4880000000000002E-3</v>
      </c>
    </row>
    <row r="397" spans="1:6" ht="14.5" x14ac:dyDescent="0.35">
      <c r="A397" t="s">
        <v>117</v>
      </c>
      <c r="B397" t="s">
        <v>156</v>
      </c>
      <c r="C397">
        <v>49209</v>
      </c>
      <c r="D397" s="44">
        <v>2.696E-3</v>
      </c>
      <c r="E397">
        <v>3653</v>
      </c>
      <c r="F397" s="44">
        <v>2.5400000000000002E-3</v>
      </c>
    </row>
    <row r="398" spans="1:6" ht="14.5" x14ac:dyDescent="0.35">
      <c r="A398" t="s">
        <v>117</v>
      </c>
      <c r="B398" t="s">
        <v>147</v>
      </c>
      <c r="C398">
        <v>58273</v>
      </c>
      <c r="D398" s="44">
        <v>3.1930000000000001E-3</v>
      </c>
      <c r="E398">
        <v>5025</v>
      </c>
      <c r="F398" s="44">
        <v>3.4940000000000001E-3</v>
      </c>
    </row>
    <row r="399" spans="1:6" ht="14.5" x14ac:dyDescent="0.35">
      <c r="A399" t="s">
        <v>117</v>
      </c>
      <c r="B399" t="s">
        <v>148</v>
      </c>
      <c r="C399">
        <v>49149</v>
      </c>
      <c r="D399" s="44">
        <v>2.6930000000000001E-3</v>
      </c>
      <c r="E399">
        <v>3826</v>
      </c>
      <c r="F399" s="44">
        <v>2.66E-3</v>
      </c>
    </row>
    <row r="400" spans="1:6" ht="14.5" x14ac:dyDescent="0.35">
      <c r="A400" t="s">
        <v>117</v>
      </c>
      <c r="B400" t="s">
        <v>152</v>
      </c>
      <c r="C400"/>
      <c r="D400" s="44"/>
      <c r="E400">
        <v>312</v>
      </c>
      <c r="F400" s="44">
        <v>2.1699999999999999E-4</v>
      </c>
    </row>
    <row r="401" spans="1:6" ht="14.5" x14ac:dyDescent="0.35">
      <c r="A401" t="s">
        <v>117</v>
      </c>
      <c r="B401" t="s">
        <v>149</v>
      </c>
      <c r="C401">
        <v>36620</v>
      </c>
      <c r="D401" s="44">
        <v>2.0070000000000001E-3</v>
      </c>
      <c r="E401">
        <v>2644</v>
      </c>
      <c r="F401" s="44">
        <v>1.838E-3</v>
      </c>
    </row>
    <row r="402" spans="1:6" ht="14.5" x14ac:dyDescent="0.35">
      <c r="A402" t="s">
        <v>117</v>
      </c>
      <c r="B402" t="s">
        <v>154</v>
      </c>
      <c r="C402">
        <v>50504</v>
      </c>
      <c r="D402" s="44">
        <v>2.7669999999999999E-3</v>
      </c>
      <c r="E402">
        <v>3240</v>
      </c>
      <c r="F402" s="44">
        <v>2.2529999999999998E-3</v>
      </c>
    </row>
    <row r="403" spans="1:6" ht="14.5" x14ac:dyDescent="0.35">
      <c r="A403" t="s">
        <v>117</v>
      </c>
      <c r="B403" t="s">
        <v>155</v>
      </c>
      <c r="C403">
        <v>48118</v>
      </c>
      <c r="D403" s="44">
        <v>2.637E-3</v>
      </c>
      <c r="E403">
        <v>3956</v>
      </c>
      <c r="F403" s="44">
        <v>2.751E-3</v>
      </c>
    </row>
    <row r="404" spans="1:6" ht="14.5" x14ac:dyDescent="0.35">
      <c r="A404" t="s">
        <v>117</v>
      </c>
      <c r="B404" t="s">
        <v>160</v>
      </c>
      <c r="C404">
        <v>46995</v>
      </c>
      <c r="D404" s="44">
        <v>2.575E-3</v>
      </c>
      <c r="E404">
        <v>3872</v>
      </c>
      <c r="F404" s="44">
        <v>2.6919999999999999E-3</v>
      </c>
    </row>
    <row r="405" spans="1:6" ht="14.5" x14ac:dyDescent="0.35">
      <c r="A405" t="s">
        <v>117</v>
      </c>
      <c r="B405" t="s">
        <v>159</v>
      </c>
      <c r="C405">
        <v>34031</v>
      </c>
      <c r="D405" s="44">
        <v>1.8649999999999999E-3</v>
      </c>
      <c r="E405">
        <v>3436</v>
      </c>
      <c r="F405" s="44">
        <v>2.3890000000000001E-3</v>
      </c>
    </row>
    <row r="406" spans="1:6" ht="14.5" x14ac:dyDescent="0.35">
      <c r="A406" t="s">
        <v>117</v>
      </c>
      <c r="B406" t="s">
        <v>153</v>
      </c>
      <c r="C406">
        <v>67892</v>
      </c>
      <c r="D406" s="44">
        <v>3.7200000000000002E-3</v>
      </c>
      <c r="E406">
        <v>7062</v>
      </c>
      <c r="F406" s="44">
        <v>4.9100000000000003E-3</v>
      </c>
    </row>
    <row r="407" spans="1:6" ht="14.5" x14ac:dyDescent="0.35">
      <c r="A407" t="s">
        <v>118</v>
      </c>
      <c r="B407" t="s">
        <v>165</v>
      </c>
      <c r="C407">
        <v>38347</v>
      </c>
      <c r="D407" s="44">
        <v>2.101E-3</v>
      </c>
      <c r="E407">
        <v>3064</v>
      </c>
      <c r="F407" s="44">
        <v>2.1299999999999999E-3</v>
      </c>
    </row>
    <row r="408" spans="1:6" ht="14.5" x14ac:dyDescent="0.35">
      <c r="A408" t="s">
        <v>118</v>
      </c>
      <c r="B408" t="s">
        <v>177</v>
      </c>
      <c r="C408">
        <v>37326</v>
      </c>
      <c r="D408" s="44">
        <v>2.0449999999999999E-3</v>
      </c>
      <c r="E408">
        <v>2660</v>
      </c>
      <c r="F408" s="44">
        <v>1.8500000000000001E-3</v>
      </c>
    </row>
    <row r="409" spans="1:6" ht="14.5" x14ac:dyDescent="0.35">
      <c r="A409" t="s">
        <v>118</v>
      </c>
      <c r="B409" t="s">
        <v>147</v>
      </c>
      <c r="C409">
        <v>48129</v>
      </c>
      <c r="D409" s="44">
        <v>2.637E-3</v>
      </c>
      <c r="E409">
        <v>3981</v>
      </c>
      <c r="F409" s="44">
        <v>2.7680000000000001E-3</v>
      </c>
    </row>
    <row r="410" spans="1:6" ht="14.5" x14ac:dyDescent="0.35">
      <c r="A410" t="s">
        <v>118</v>
      </c>
      <c r="B410" t="s">
        <v>149</v>
      </c>
      <c r="C410">
        <v>40677</v>
      </c>
      <c r="D410" s="44">
        <v>2.2290000000000001E-3</v>
      </c>
      <c r="E410">
        <v>3380</v>
      </c>
      <c r="F410" s="44">
        <v>2.3500000000000001E-3</v>
      </c>
    </row>
    <row r="411" spans="1:6" ht="14.5" x14ac:dyDescent="0.35">
      <c r="A411" t="s">
        <v>118</v>
      </c>
      <c r="B411" t="s">
        <v>152</v>
      </c>
      <c r="C411"/>
      <c r="D411" s="44"/>
      <c r="E411">
        <v>1456</v>
      </c>
      <c r="F411" s="44">
        <v>1.0120000000000001E-3</v>
      </c>
    </row>
    <row r="412" spans="1:6" ht="14.5" x14ac:dyDescent="0.35">
      <c r="A412" t="s">
        <v>118</v>
      </c>
      <c r="B412" t="s">
        <v>189</v>
      </c>
      <c r="C412">
        <v>60944</v>
      </c>
      <c r="D412" s="44">
        <v>3.339E-3</v>
      </c>
      <c r="E412">
        <v>8563</v>
      </c>
      <c r="F412" s="44">
        <v>5.9540000000000001E-3</v>
      </c>
    </row>
    <row r="413" spans="1:6" ht="14.5" x14ac:dyDescent="0.35">
      <c r="A413" t="s">
        <v>118</v>
      </c>
      <c r="B413" t="s">
        <v>200</v>
      </c>
      <c r="C413">
        <v>34793</v>
      </c>
      <c r="D413" s="44">
        <v>1.9059999999999999E-3</v>
      </c>
      <c r="E413">
        <v>3783</v>
      </c>
      <c r="F413" s="44">
        <v>2.63E-3</v>
      </c>
    </row>
    <row r="414" spans="1:6" ht="14.5" x14ac:dyDescent="0.35">
      <c r="A414" t="s">
        <v>118</v>
      </c>
      <c r="B414" t="s">
        <v>186</v>
      </c>
      <c r="C414">
        <v>40368</v>
      </c>
      <c r="D414" s="44">
        <v>2.212E-3</v>
      </c>
      <c r="E414">
        <v>3882</v>
      </c>
      <c r="F414" s="44">
        <v>2.699E-3</v>
      </c>
    </row>
    <row r="415" spans="1:6" ht="14.5" x14ac:dyDescent="0.35">
      <c r="A415" t="s">
        <v>118</v>
      </c>
      <c r="B415" t="s">
        <v>148</v>
      </c>
      <c r="C415">
        <v>38233</v>
      </c>
      <c r="D415" s="44">
        <v>2.0950000000000001E-3</v>
      </c>
      <c r="E415">
        <v>3351</v>
      </c>
      <c r="F415" s="44">
        <v>2.33E-3</v>
      </c>
    </row>
    <row r="416" spans="1:6" ht="14.5" x14ac:dyDescent="0.35">
      <c r="A416" t="s">
        <v>118</v>
      </c>
      <c r="B416" t="s">
        <v>155</v>
      </c>
      <c r="C416">
        <v>39287</v>
      </c>
      <c r="D416" s="44">
        <v>2.153E-3</v>
      </c>
      <c r="E416">
        <v>3769</v>
      </c>
      <c r="F416" s="44">
        <v>2.6210000000000001E-3</v>
      </c>
    </row>
    <row r="417" spans="1:6" ht="14.5" x14ac:dyDescent="0.35">
      <c r="A417" t="s">
        <v>118</v>
      </c>
      <c r="B417" t="s">
        <v>175</v>
      </c>
      <c r="C417">
        <v>44614</v>
      </c>
      <c r="D417" s="44">
        <v>2.4450000000000001E-3</v>
      </c>
      <c r="E417">
        <v>3287</v>
      </c>
      <c r="F417" s="44">
        <v>2.2859999999999998E-3</v>
      </c>
    </row>
    <row r="418" spans="1:6" ht="14.5" x14ac:dyDescent="0.35">
      <c r="A418" t="s">
        <v>118</v>
      </c>
      <c r="B418" t="s">
        <v>202</v>
      </c>
      <c r="C418">
        <v>48929</v>
      </c>
      <c r="D418" s="44">
        <v>2.6809999999999998E-3</v>
      </c>
      <c r="E418">
        <v>4268</v>
      </c>
      <c r="F418" s="44">
        <v>2.9680000000000002E-3</v>
      </c>
    </row>
    <row r="419" spans="1:6" ht="14.5" x14ac:dyDescent="0.35">
      <c r="A419" t="s">
        <v>118</v>
      </c>
      <c r="B419" t="s">
        <v>192</v>
      </c>
      <c r="C419">
        <v>24190</v>
      </c>
      <c r="D419" s="44">
        <v>1.325E-3</v>
      </c>
      <c r="E419">
        <v>1431</v>
      </c>
      <c r="F419" s="44">
        <v>9.9500000000000001E-4</v>
      </c>
    </row>
    <row r="420" spans="1:6" ht="14.5" x14ac:dyDescent="0.35">
      <c r="A420" t="s">
        <v>118</v>
      </c>
      <c r="B420" t="s">
        <v>201</v>
      </c>
      <c r="C420">
        <v>30167</v>
      </c>
      <c r="D420" s="44">
        <v>1.653E-3</v>
      </c>
      <c r="E420">
        <v>1779</v>
      </c>
      <c r="F420" s="44">
        <v>1.237E-3</v>
      </c>
    </row>
    <row r="421" spans="1:6" ht="14.5" x14ac:dyDescent="0.35">
      <c r="A421" t="s">
        <v>118</v>
      </c>
      <c r="B421" t="s">
        <v>188</v>
      </c>
      <c r="C421">
        <v>48915</v>
      </c>
      <c r="D421" s="44">
        <v>2.6800000000000001E-3</v>
      </c>
      <c r="E421">
        <v>5264</v>
      </c>
      <c r="F421" s="44">
        <v>3.6600000000000001E-3</v>
      </c>
    </row>
    <row r="422" spans="1:6" ht="14.5" x14ac:dyDescent="0.35">
      <c r="A422" t="s">
        <v>118</v>
      </c>
      <c r="B422" t="s">
        <v>191</v>
      </c>
      <c r="C422">
        <v>25124</v>
      </c>
      <c r="D422" s="44">
        <v>1.377E-3</v>
      </c>
      <c r="E422">
        <v>2481</v>
      </c>
      <c r="F422" s="44">
        <v>1.725E-3</v>
      </c>
    </row>
    <row r="423" spans="1:6" ht="14.5" x14ac:dyDescent="0.35">
      <c r="A423" t="s">
        <v>118</v>
      </c>
      <c r="B423" t="s">
        <v>184</v>
      </c>
      <c r="C423">
        <v>54194</v>
      </c>
      <c r="D423" s="44">
        <v>2.97E-3</v>
      </c>
      <c r="E423">
        <v>5381</v>
      </c>
      <c r="F423" s="44">
        <v>3.7420000000000001E-3</v>
      </c>
    </row>
    <row r="424" spans="1:6" ht="14.5" x14ac:dyDescent="0.35">
      <c r="A424" t="s">
        <v>118</v>
      </c>
      <c r="B424" t="s">
        <v>173</v>
      </c>
      <c r="C424">
        <v>43984</v>
      </c>
      <c r="D424" s="44">
        <v>2.4099999999999998E-3</v>
      </c>
      <c r="E424">
        <v>6406</v>
      </c>
      <c r="F424" s="44">
        <v>4.4539999999999996E-3</v>
      </c>
    </row>
    <row r="425" spans="1:6" ht="14.5" x14ac:dyDescent="0.35">
      <c r="A425" t="s">
        <v>118</v>
      </c>
      <c r="B425" t="s">
        <v>170</v>
      </c>
      <c r="C425">
        <v>41290</v>
      </c>
      <c r="D425" s="44">
        <v>2.2620000000000001E-3</v>
      </c>
      <c r="E425">
        <v>3784</v>
      </c>
      <c r="F425" s="44">
        <v>2.6310000000000001E-3</v>
      </c>
    </row>
    <row r="426" spans="1:6" ht="14.5" x14ac:dyDescent="0.35">
      <c r="A426" t="s">
        <v>118</v>
      </c>
      <c r="B426" t="s">
        <v>161</v>
      </c>
      <c r="C426">
        <v>46823</v>
      </c>
      <c r="D426" s="44">
        <v>2.5660000000000001E-3</v>
      </c>
      <c r="E426">
        <v>4301</v>
      </c>
      <c r="F426" s="44">
        <v>2.9910000000000002E-3</v>
      </c>
    </row>
    <row r="427" spans="1:6" ht="14.5" x14ac:dyDescent="0.35">
      <c r="A427" t="s">
        <v>118</v>
      </c>
      <c r="B427" t="s">
        <v>168</v>
      </c>
      <c r="C427">
        <v>48382</v>
      </c>
      <c r="D427" s="44">
        <v>2.6510000000000001E-3</v>
      </c>
      <c r="E427">
        <v>4253</v>
      </c>
      <c r="F427" s="44">
        <v>2.957E-3</v>
      </c>
    </row>
    <row r="428" spans="1:6" ht="14.5" x14ac:dyDescent="0.35">
      <c r="A428" t="s">
        <v>118</v>
      </c>
      <c r="B428" t="s">
        <v>159</v>
      </c>
      <c r="C428">
        <v>24877</v>
      </c>
      <c r="D428" s="44">
        <v>1.3630000000000001E-3</v>
      </c>
      <c r="E428">
        <v>2808</v>
      </c>
      <c r="F428" s="44">
        <v>1.952E-3</v>
      </c>
    </row>
    <row r="429" spans="1:6" ht="14.5" x14ac:dyDescent="0.35">
      <c r="A429" t="s">
        <v>118</v>
      </c>
      <c r="B429" t="s">
        <v>179</v>
      </c>
      <c r="C429">
        <v>52876</v>
      </c>
      <c r="D429" s="44">
        <v>2.8969999999999998E-3</v>
      </c>
      <c r="E429">
        <v>6820</v>
      </c>
      <c r="F429" s="44">
        <v>4.7419999999999997E-3</v>
      </c>
    </row>
    <row r="430" spans="1:6" ht="14.5" x14ac:dyDescent="0.35">
      <c r="A430" t="s">
        <v>118</v>
      </c>
      <c r="B430" t="s">
        <v>178</v>
      </c>
      <c r="C430">
        <v>20143</v>
      </c>
      <c r="D430" s="44">
        <v>1.1039999999999999E-3</v>
      </c>
      <c r="E430">
        <v>1620</v>
      </c>
      <c r="F430" s="44">
        <v>1.126E-3</v>
      </c>
    </row>
    <row r="431" spans="1:6" ht="14.5" x14ac:dyDescent="0.35">
      <c r="A431" t="s">
        <v>118</v>
      </c>
      <c r="B431" t="s">
        <v>197</v>
      </c>
      <c r="C431">
        <v>32127</v>
      </c>
      <c r="D431" s="44">
        <v>1.7600000000000001E-3</v>
      </c>
      <c r="E431">
        <v>3270</v>
      </c>
      <c r="F431" s="44">
        <v>2.274E-3</v>
      </c>
    </row>
    <row r="432" spans="1:6" ht="14.5" x14ac:dyDescent="0.35">
      <c r="A432" t="s">
        <v>118</v>
      </c>
      <c r="B432" t="s">
        <v>156</v>
      </c>
      <c r="C432">
        <v>40666</v>
      </c>
      <c r="D432" s="44">
        <v>2.2279999999999999E-3</v>
      </c>
      <c r="E432">
        <v>3985</v>
      </c>
      <c r="F432" s="44">
        <v>2.771E-3</v>
      </c>
    </row>
    <row r="433" spans="1:6" ht="14.5" x14ac:dyDescent="0.35">
      <c r="A433" t="s">
        <v>118</v>
      </c>
      <c r="B433" t="s">
        <v>167</v>
      </c>
      <c r="C433">
        <v>22680</v>
      </c>
      <c r="D433" s="44">
        <v>1.243E-3</v>
      </c>
      <c r="E433">
        <v>3669</v>
      </c>
      <c r="F433" s="44">
        <v>2.5509999999999999E-3</v>
      </c>
    </row>
    <row r="434" spans="1:6" ht="14.5" x14ac:dyDescent="0.35">
      <c r="A434" t="s">
        <v>118</v>
      </c>
      <c r="B434" t="s">
        <v>185</v>
      </c>
      <c r="C434">
        <v>61708</v>
      </c>
      <c r="D434" s="44">
        <v>3.3809999999999999E-3</v>
      </c>
      <c r="E434">
        <v>7521</v>
      </c>
      <c r="F434" s="44">
        <v>5.2300000000000003E-3</v>
      </c>
    </row>
    <row r="435" spans="1:6" ht="14.5" x14ac:dyDescent="0.35">
      <c r="A435" t="s">
        <v>118</v>
      </c>
      <c r="B435" t="s">
        <v>153</v>
      </c>
      <c r="C435">
        <v>20570</v>
      </c>
      <c r="D435" s="44">
        <v>1.127E-3</v>
      </c>
      <c r="E435">
        <v>1510</v>
      </c>
      <c r="F435" s="44">
        <v>1.0499999999999999E-3</v>
      </c>
    </row>
    <row r="436" spans="1:6" ht="14.5" x14ac:dyDescent="0.35">
      <c r="A436" t="s">
        <v>118</v>
      </c>
      <c r="B436" t="s">
        <v>195</v>
      </c>
      <c r="C436">
        <v>28075</v>
      </c>
      <c r="D436" s="44">
        <v>1.5380000000000001E-3</v>
      </c>
      <c r="E436">
        <v>4168</v>
      </c>
      <c r="F436" s="44">
        <v>2.898E-3</v>
      </c>
    </row>
    <row r="437" spans="1:6" ht="14.5" x14ac:dyDescent="0.35">
      <c r="A437" t="s">
        <v>118</v>
      </c>
      <c r="B437" t="s">
        <v>196</v>
      </c>
      <c r="C437">
        <v>63221</v>
      </c>
      <c r="D437" s="44">
        <v>3.4640000000000001E-3</v>
      </c>
      <c r="E437">
        <v>7863</v>
      </c>
      <c r="F437" s="44">
        <v>5.4669999999999996E-3</v>
      </c>
    </row>
    <row r="438" spans="1:6" ht="14.5" x14ac:dyDescent="0.35">
      <c r="A438" t="s">
        <v>118</v>
      </c>
      <c r="B438" t="s">
        <v>166</v>
      </c>
      <c r="C438">
        <v>25287</v>
      </c>
      <c r="D438" s="44">
        <v>1.3860000000000001E-3</v>
      </c>
      <c r="E438">
        <v>3492</v>
      </c>
      <c r="F438" s="44">
        <v>2.428E-3</v>
      </c>
    </row>
    <row r="439" spans="1:6" ht="14.5" x14ac:dyDescent="0.35">
      <c r="A439" t="s">
        <v>118</v>
      </c>
      <c r="B439" t="s">
        <v>181</v>
      </c>
      <c r="C439">
        <v>34670</v>
      </c>
      <c r="D439" s="44">
        <v>1.9E-3</v>
      </c>
      <c r="E439">
        <v>2686</v>
      </c>
      <c r="F439" s="44">
        <v>1.8680000000000001E-3</v>
      </c>
    </row>
    <row r="440" spans="1:6" ht="14.5" x14ac:dyDescent="0.35">
      <c r="A440" t="s">
        <v>118</v>
      </c>
      <c r="B440" t="s">
        <v>154</v>
      </c>
      <c r="C440">
        <v>42338</v>
      </c>
      <c r="D440" s="44">
        <v>2.32E-3</v>
      </c>
      <c r="E440">
        <v>4175</v>
      </c>
      <c r="F440" s="44">
        <v>2.9030000000000002E-3</v>
      </c>
    </row>
    <row r="441" spans="1:6" ht="14.5" x14ac:dyDescent="0.35">
      <c r="A441" t="s">
        <v>118</v>
      </c>
      <c r="B441" t="s">
        <v>171</v>
      </c>
      <c r="C441">
        <v>50988</v>
      </c>
      <c r="D441" s="44">
        <v>2.794E-3</v>
      </c>
      <c r="E441">
        <v>4945</v>
      </c>
      <c r="F441" s="44">
        <v>3.4380000000000001E-3</v>
      </c>
    </row>
    <row r="442" spans="1:6" ht="14.5" x14ac:dyDescent="0.35">
      <c r="A442" t="s">
        <v>118</v>
      </c>
      <c r="B442" t="s">
        <v>169</v>
      </c>
      <c r="C442">
        <v>70706</v>
      </c>
      <c r="D442" s="44">
        <v>3.8739999999999998E-3</v>
      </c>
      <c r="E442">
        <v>9016</v>
      </c>
      <c r="F442" s="44">
        <v>6.2690000000000003E-3</v>
      </c>
    </row>
    <row r="443" spans="1:6" ht="14.5" x14ac:dyDescent="0.35">
      <c r="A443" t="s">
        <v>118</v>
      </c>
      <c r="B443" t="s">
        <v>160</v>
      </c>
      <c r="C443">
        <v>45881</v>
      </c>
      <c r="D443" s="44">
        <v>2.5140000000000002E-3</v>
      </c>
      <c r="E443">
        <v>4384</v>
      </c>
      <c r="F443" s="44">
        <v>3.0479999999999999E-3</v>
      </c>
    </row>
    <row r="444" spans="1:6" ht="14.5" x14ac:dyDescent="0.35">
      <c r="A444" t="s">
        <v>118</v>
      </c>
      <c r="B444" t="s">
        <v>194</v>
      </c>
      <c r="C444">
        <v>14813</v>
      </c>
      <c r="D444" s="44">
        <v>8.12E-4</v>
      </c>
      <c r="E444">
        <v>1543</v>
      </c>
      <c r="F444" s="44">
        <v>1.073E-3</v>
      </c>
    </row>
    <row r="445" spans="1:6" ht="14.5" x14ac:dyDescent="0.35">
      <c r="A445" t="s">
        <v>118</v>
      </c>
      <c r="B445" t="s">
        <v>162</v>
      </c>
      <c r="C445">
        <v>48015</v>
      </c>
      <c r="D445" s="44">
        <v>2.6310000000000001E-3</v>
      </c>
      <c r="E445">
        <v>7927</v>
      </c>
      <c r="F445" s="44">
        <v>5.5120000000000004E-3</v>
      </c>
    </row>
    <row r="446" spans="1:6" ht="14.5" x14ac:dyDescent="0.35">
      <c r="A446" t="s">
        <v>119</v>
      </c>
      <c r="B446" t="s">
        <v>158</v>
      </c>
      <c r="C446">
        <v>3527</v>
      </c>
      <c r="D446" s="44">
        <v>1.93E-4</v>
      </c>
      <c r="E446">
        <v>432</v>
      </c>
      <c r="F446" s="44">
        <v>2.9999999999999997E-4</v>
      </c>
    </row>
    <row r="447" spans="1:6" ht="14.5" x14ac:dyDescent="0.35">
      <c r="A447" t="s">
        <v>49</v>
      </c>
      <c r="B447" t="s">
        <v>152</v>
      </c>
      <c r="C447">
        <v>60090</v>
      </c>
      <c r="D447" s="44">
        <v>3.2929999999999999E-3</v>
      </c>
      <c r="E447">
        <v>6036</v>
      </c>
      <c r="F447" s="44">
        <v>4.1970000000000002E-3</v>
      </c>
    </row>
    <row r="448" spans="1:6" ht="14.5" x14ac:dyDescent="0.35">
      <c r="A448" t="s">
        <v>120</v>
      </c>
      <c r="B448" t="s">
        <v>148</v>
      </c>
      <c r="C448">
        <v>23633</v>
      </c>
      <c r="D448" s="44">
        <v>1.2949999999999999E-3</v>
      </c>
      <c r="E448">
        <v>1432</v>
      </c>
      <c r="F448" s="44">
        <v>9.9599999999999992E-4</v>
      </c>
    </row>
    <row r="449" spans="1:8" ht="14.5" x14ac:dyDescent="0.35">
      <c r="A449" t="s">
        <v>120</v>
      </c>
      <c r="B449" t="s">
        <v>152</v>
      </c>
      <c r="C449"/>
      <c r="D449" s="44"/>
      <c r="E449">
        <v>96</v>
      </c>
      <c r="F449" s="100" t="s">
        <v>68</v>
      </c>
      <c r="H449" s="19"/>
    </row>
    <row r="450" spans="1:8" ht="14.5" x14ac:dyDescent="0.35">
      <c r="A450" t="s">
        <v>120</v>
      </c>
      <c r="B450" t="s">
        <v>154</v>
      </c>
      <c r="C450">
        <v>37367</v>
      </c>
      <c r="D450" s="44">
        <v>2.0479999999999999E-3</v>
      </c>
      <c r="E450">
        <v>2590</v>
      </c>
      <c r="F450" s="44">
        <v>1.8010000000000001E-3</v>
      </c>
    </row>
    <row r="451" spans="1:8" ht="14.5" x14ac:dyDescent="0.35">
      <c r="A451" t="s">
        <v>120</v>
      </c>
      <c r="B451" t="s">
        <v>147</v>
      </c>
      <c r="C451">
        <v>38952</v>
      </c>
      <c r="D451" s="44">
        <v>2.134E-3</v>
      </c>
      <c r="E451">
        <v>3663</v>
      </c>
      <c r="F451" s="44">
        <v>2.5469999999999998E-3</v>
      </c>
    </row>
    <row r="452" spans="1:8" ht="14.5" x14ac:dyDescent="0.35">
      <c r="A452" t="s">
        <v>120</v>
      </c>
      <c r="B452" t="s">
        <v>155</v>
      </c>
      <c r="C452">
        <v>27407</v>
      </c>
      <c r="D452" s="44">
        <v>1.5020000000000001E-3</v>
      </c>
      <c r="E452">
        <v>1866</v>
      </c>
      <c r="F452" s="44">
        <v>1.297E-3</v>
      </c>
    </row>
    <row r="453" spans="1:8" ht="14.5" x14ac:dyDescent="0.35">
      <c r="A453" t="s">
        <v>121</v>
      </c>
      <c r="B453" t="s">
        <v>157</v>
      </c>
      <c r="C453">
        <v>38703</v>
      </c>
      <c r="D453" s="44">
        <v>2.1210000000000001E-3</v>
      </c>
      <c r="E453">
        <v>1741</v>
      </c>
      <c r="F453" s="44">
        <v>1.2110000000000001E-3</v>
      </c>
    </row>
    <row r="454" spans="1:8" ht="14.5" x14ac:dyDescent="0.35">
      <c r="A454" t="s">
        <v>122</v>
      </c>
      <c r="B454" t="s">
        <v>159</v>
      </c>
      <c r="C454">
        <v>47686</v>
      </c>
      <c r="D454" s="44">
        <v>2.6129999999999999E-3</v>
      </c>
      <c r="E454">
        <v>3151</v>
      </c>
      <c r="F454" s="44">
        <v>2.1909999999999998E-3</v>
      </c>
    </row>
    <row r="455" spans="1:8" ht="14.5" x14ac:dyDescent="0.35">
      <c r="A455" t="s">
        <v>122</v>
      </c>
      <c r="B455" t="s">
        <v>154</v>
      </c>
      <c r="C455">
        <v>92338</v>
      </c>
      <c r="D455" s="44">
        <v>5.0600000000000003E-3</v>
      </c>
      <c r="E455">
        <v>10131</v>
      </c>
      <c r="F455" s="44">
        <v>7.0439999999999999E-3</v>
      </c>
    </row>
    <row r="456" spans="1:8" ht="14.5" x14ac:dyDescent="0.35">
      <c r="A456" t="s">
        <v>122</v>
      </c>
      <c r="B456" t="s">
        <v>189</v>
      </c>
      <c r="C456">
        <v>52158</v>
      </c>
      <c r="D456" s="44">
        <v>2.8579999999999999E-3</v>
      </c>
      <c r="E456">
        <v>3476</v>
      </c>
      <c r="F456" s="44">
        <v>2.4169999999999999E-3</v>
      </c>
    </row>
    <row r="457" spans="1:8" ht="14.5" x14ac:dyDescent="0.35">
      <c r="A457" t="s">
        <v>122</v>
      </c>
      <c r="B457" t="s">
        <v>165</v>
      </c>
      <c r="C457">
        <v>57780</v>
      </c>
      <c r="D457" s="44">
        <v>3.166E-3</v>
      </c>
      <c r="E457">
        <v>3731</v>
      </c>
      <c r="F457" s="44">
        <v>2.594E-3</v>
      </c>
    </row>
    <row r="458" spans="1:8" ht="14.5" x14ac:dyDescent="0.35">
      <c r="A458" t="s">
        <v>122</v>
      </c>
      <c r="B458" t="s">
        <v>152</v>
      </c>
      <c r="C458"/>
      <c r="D458" s="44"/>
      <c r="E458">
        <v>570</v>
      </c>
      <c r="F458" s="44">
        <v>3.9599999999999998E-4</v>
      </c>
    </row>
    <row r="459" spans="1:8" ht="14.5" x14ac:dyDescent="0.35">
      <c r="A459" t="s">
        <v>122</v>
      </c>
      <c r="B459" t="s">
        <v>147</v>
      </c>
      <c r="C459">
        <v>64027</v>
      </c>
      <c r="D459" s="44">
        <v>3.5079999999999998E-3</v>
      </c>
      <c r="E459">
        <v>4844</v>
      </c>
      <c r="F459" s="44">
        <v>3.3679999999999999E-3</v>
      </c>
    </row>
    <row r="460" spans="1:8" ht="14.5" x14ac:dyDescent="0.35">
      <c r="A460" t="s">
        <v>122</v>
      </c>
      <c r="B460" t="s">
        <v>160</v>
      </c>
      <c r="C460">
        <v>46612</v>
      </c>
      <c r="D460" s="44">
        <v>2.5539999999999998E-3</v>
      </c>
      <c r="E460">
        <v>3781</v>
      </c>
      <c r="F460" s="44">
        <v>2.6289999999999998E-3</v>
      </c>
    </row>
    <row r="461" spans="1:8" ht="14.5" x14ac:dyDescent="0.35">
      <c r="A461" t="s">
        <v>122</v>
      </c>
      <c r="B461" t="s">
        <v>148</v>
      </c>
      <c r="C461">
        <v>83434</v>
      </c>
      <c r="D461" s="44">
        <v>4.5719999999999997E-3</v>
      </c>
      <c r="E461">
        <v>8770</v>
      </c>
      <c r="F461" s="44">
        <v>6.0980000000000001E-3</v>
      </c>
    </row>
    <row r="462" spans="1:8" ht="14.5" x14ac:dyDescent="0.35">
      <c r="A462" t="s">
        <v>122</v>
      </c>
      <c r="B462" t="s">
        <v>149</v>
      </c>
      <c r="C462">
        <v>48910</v>
      </c>
      <c r="D462" s="44">
        <v>2.6800000000000001E-3</v>
      </c>
      <c r="E462">
        <v>3303</v>
      </c>
      <c r="F462" s="44">
        <v>2.297E-3</v>
      </c>
    </row>
    <row r="463" spans="1:8" ht="14.5" x14ac:dyDescent="0.35">
      <c r="A463" t="s">
        <v>122</v>
      </c>
      <c r="B463" t="s">
        <v>155</v>
      </c>
      <c r="C463">
        <v>55375</v>
      </c>
      <c r="D463" s="44">
        <v>3.0339999999999998E-3</v>
      </c>
      <c r="E463">
        <v>5062</v>
      </c>
      <c r="F463" s="44">
        <v>3.5200000000000001E-3</v>
      </c>
    </row>
    <row r="464" spans="1:8" ht="14.5" x14ac:dyDescent="0.35">
      <c r="A464" t="s">
        <v>122</v>
      </c>
      <c r="B464" t="s">
        <v>156</v>
      </c>
      <c r="C464">
        <v>52277</v>
      </c>
      <c r="D464" s="44">
        <v>2.8639999999999998E-3</v>
      </c>
      <c r="E464">
        <v>3245</v>
      </c>
      <c r="F464" s="44">
        <v>2.2560000000000002E-3</v>
      </c>
    </row>
    <row r="465" spans="1:6" ht="14.5" x14ac:dyDescent="0.35">
      <c r="A465" t="s">
        <v>122</v>
      </c>
      <c r="B465" t="s">
        <v>153</v>
      </c>
      <c r="C465">
        <v>83446</v>
      </c>
      <c r="D465" s="44">
        <v>4.5719999999999997E-3</v>
      </c>
      <c r="E465">
        <v>8662</v>
      </c>
      <c r="F465" s="44">
        <v>6.0229999999999997E-3</v>
      </c>
    </row>
    <row r="466" spans="1:6" ht="14.5" x14ac:dyDescent="0.35">
      <c r="A466" t="s">
        <v>123</v>
      </c>
      <c r="B466" t="s">
        <v>152</v>
      </c>
      <c r="C466"/>
      <c r="D466" s="44"/>
      <c r="E466">
        <v>322</v>
      </c>
      <c r="F466" s="44">
        <v>2.24E-4</v>
      </c>
    </row>
    <row r="467" spans="1:6" ht="14.5" x14ac:dyDescent="0.35">
      <c r="A467" t="s">
        <v>123</v>
      </c>
      <c r="B467" t="s">
        <v>147</v>
      </c>
      <c r="C467">
        <v>42144</v>
      </c>
      <c r="D467" s="44">
        <v>2.3089999999999999E-3</v>
      </c>
      <c r="E467">
        <v>1473</v>
      </c>
      <c r="F467" s="44">
        <v>1.024E-3</v>
      </c>
    </row>
    <row r="468" spans="1:6" ht="14.5" x14ac:dyDescent="0.35">
      <c r="A468" t="s">
        <v>123</v>
      </c>
      <c r="B468" t="s">
        <v>149</v>
      </c>
      <c r="C468">
        <v>62187</v>
      </c>
      <c r="D468" s="44">
        <v>3.4069999999999999E-3</v>
      </c>
      <c r="E468">
        <v>4124</v>
      </c>
      <c r="F468" s="44">
        <v>2.8679999999999999E-3</v>
      </c>
    </row>
    <row r="469" spans="1:6" ht="14.5" x14ac:dyDescent="0.35">
      <c r="A469" t="s">
        <v>123</v>
      </c>
      <c r="B469" t="s">
        <v>153</v>
      </c>
      <c r="C469">
        <v>28271</v>
      </c>
      <c r="D469" s="44">
        <v>1.549E-3</v>
      </c>
      <c r="E469">
        <v>982</v>
      </c>
      <c r="F469" s="44">
        <v>6.8300000000000001E-4</v>
      </c>
    </row>
    <row r="470" spans="1:6" ht="14.5" x14ac:dyDescent="0.35">
      <c r="A470" t="s">
        <v>123</v>
      </c>
      <c r="B470" t="s">
        <v>165</v>
      </c>
      <c r="C470">
        <v>75916</v>
      </c>
      <c r="D470" s="44">
        <v>4.1599999999999996E-3</v>
      </c>
      <c r="E470">
        <v>6985</v>
      </c>
      <c r="F470" s="44">
        <v>4.8570000000000002E-3</v>
      </c>
    </row>
    <row r="471" spans="1:6" ht="14.5" x14ac:dyDescent="0.35">
      <c r="A471" t="s">
        <v>123</v>
      </c>
      <c r="B471" t="s">
        <v>148</v>
      </c>
      <c r="C471">
        <v>62181</v>
      </c>
      <c r="D471" s="44">
        <v>3.4069999999999999E-3</v>
      </c>
      <c r="E471">
        <v>3119</v>
      </c>
      <c r="F471" s="44">
        <v>2.1689999999999999E-3</v>
      </c>
    </row>
    <row r="472" spans="1:6" ht="14.5" x14ac:dyDescent="0.35">
      <c r="A472" t="s">
        <v>123</v>
      </c>
      <c r="B472" t="s">
        <v>160</v>
      </c>
      <c r="C472">
        <v>48941</v>
      </c>
      <c r="D472" s="44">
        <v>2.6819999999999999E-3</v>
      </c>
      <c r="E472">
        <v>2722</v>
      </c>
      <c r="F472" s="44">
        <v>1.8929999999999999E-3</v>
      </c>
    </row>
    <row r="473" spans="1:6" ht="14.5" x14ac:dyDescent="0.35">
      <c r="A473" t="s">
        <v>123</v>
      </c>
      <c r="B473" t="s">
        <v>156</v>
      </c>
      <c r="C473">
        <v>77752</v>
      </c>
      <c r="D473" s="44">
        <v>4.2599999999999999E-3</v>
      </c>
      <c r="E473">
        <v>5282</v>
      </c>
      <c r="F473" s="44">
        <v>3.673E-3</v>
      </c>
    </row>
    <row r="474" spans="1:6" ht="14.5" x14ac:dyDescent="0.35">
      <c r="A474" t="s">
        <v>123</v>
      </c>
      <c r="B474" t="s">
        <v>159</v>
      </c>
      <c r="C474">
        <v>34578</v>
      </c>
      <c r="D474" s="44">
        <v>1.895E-3</v>
      </c>
      <c r="E474">
        <v>1594</v>
      </c>
      <c r="F474" s="44">
        <v>1.108E-3</v>
      </c>
    </row>
    <row r="475" spans="1:6" ht="14.5" x14ac:dyDescent="0.35">
      <c r="A475" t="s">
        <v>123</v>
      </c>
      <c r="B475" t="s">
        <v>154</v>
      </c>
      <c r="C475">
        <v>54935</v>
      </c>
      <c r="D475" s="44">
        <v>3.0100000000000001E-3</v>
      </c>
      <c r="E475">
        <v>2711</v>
      </c>
      <c r="F475" s="44">
        <v>1.885E-3</v>
      </c>
    </row>
    <row r="476" spans="1:6" ht="14.5" x14ac:dyDescent="0.35">
      <c r="A476" t="s">
        <v>123</v>
      </c>
      <c r="B476" t="s">
        <v>155</v>
      </c>
      <c r="C476">
        <v>38436</v>
      </c>
      <c r="D476" s="44">
        <v>2.1059999999999998E-3</v>
      </c>
      <c r="E476">
        <v>2218</v>
      </c>
      <c r="F476" s="44">
        <v>1.542E-3</v>
      </c>
    </row>
    <row r="477" spans="1:6" ht="14.5" x14ac:dyDescent="0.35">
      <c r="A477" t="s">
        <v>124</v>
      </c>
      <c r="B477" t="s">
        <v>147</v>
      </c>
      <c r="C477">
        <v>58520</v>
      </c>
      <c r="D477" s="44">
        <v>3.2070000000000002E-3</v>
      </c>
      <c r="E477">
        <v>4599</v>
      </c>
      <c r="F477" s="44">
        <v>3.1979999999999999E-3</v>
      </c>
    </row>
    <row r="478" spans="1:6" ht="14.5" x14ac:dyDescent="0.35">
      <c r="A478" t="s">
        <v>124</v>
      </c>
      <c r="B478" t="s">
        <v>154</v>
      </c>
      <c r="C478">
        <v>66794</v>
      </c>
      <c r="D478" s="44">
        <v>3.6600000000000001E-3</v>
      </c>
      <c r="E478">
        <v>4831</v>
      </c>
      <c r="F478" s="44">
        <v>3.359E-3</v>
      </c>
    </row>
    <row r="479" spans="1:6" ht="14.5" x14ac:dyDescent="0.35">
      <c r="A479" t="s">
        <v>124</v>
      </c>
      <c r="B479" t="s">
        <v>152</v>
      </c>
      <c r="C479"/>
      <c r="D479" s="44"/>
      <c r="E479">
        <v>87</v>
      </c>
      <c r="F479" s="100" t="s">
        <v>68</v>
      </c>
    </row>
    <row r="480" spans="1:6" ht="14.5" x14ac:dyDescent="0.35">
      <c r="A480" t="s">
        <v>125</v>
      </c>
      <c r="B480" t="s">
        <v>148</v>
      </c>
      <c r="C480">
        <v>46862</v>
      </c>
      <c r="D480" s="44">
        <v>2.568E-3</v>
      </c>
      <c r="E480">
        <v>3781</v>
      </c>
      <c r="F480" s="44">
        <v>2.6289999999999998E-3</v>
      </c>
    </row>
    <row r="481" spans="1:6" ht="14.5" x14ac:dyDescent="0.35">
      <c r="A481" t="s">
        <v>125</v>
      </c>
      <c r="B481" t="s">
        <v>147</v>
      </c>
      <c r="C481">
        <v>41264</v>
      </c>
      <c r="D481" s="44">
        <v>2.261E-3</v>
      </c>
      <c r="E481">
        <v>3031</v>
      </c>
      <c r="F481" s="44">
        <v>2.1080000000000001E-3</v>
      </c>
    </row>
    <row r="482" spans="1:6" ht="14.5" x14ac:dyDescent="0.35">
      <c r="A482" t="s">
        <v>125</v>
      </c>
      <c r="B482" t="s">
        <v>154</v>
      </c>
      <c r="C482">
        <v>32626</v>
      </c>
      <c r="D482" s="44">
        <v>1.7880000000000001E-3</v>
      </c>
      <c r="E482">
        <v>2095</v>
      </c>
      <c r="F482" s="44">
        <v>1.457E-3</v>
      </c>
    </row>
    <row r="483" spans="1:6" ht="14.5" x14ac:dyDescent="0.35">
      <c r="A483" t="s">
        <v>125</v>
      </c>
      <c r="B483" t="s">
        <v>152</v>
      </c>
      <c r="C483"/>
      <c r="D483" s="44"/>
      <c r="E483">
        <v>339</v>
      </c>
      <c r="F483" s="44">
        <v>2.3599999999999999E-4</v>
      </c>
    </row>
    <row r="484" spans="1:6" ht="14.5" x14ac:dyDescent="0.35">
      <c r="A484" t="s">
        <v>125</v>
      </c>
      <c r="B484" t="s">
        <v>160</v>
      </c>
      <c r="C484">
        <v>46547</v>
      </c>
      <c r="D484" s="44">
        <v>2.5509999999999999E-3</v>
      </c>
      <c r="E484">
        <v>3032</v>
      </c>
      <c r="F484" s="44">
        <v>2.1080000000000001E-3</v>
      </c>
    </row>
    <row r="485" spans="1:6" ht="14.5" x14ac:dyDescent="0.35">
      <c r="A485" t="s">
        <v>125</v>
      </c>
      <c r="B485" t="s">
        <v>149</v>
      </c>
      <c r="C485">
        <v>38542</v>
      </c>
      <c r="D485" s="44">
        <v>2.1120000000000002E-3</v>
      </c>
      <c r="E485">
        <v>2417</v>
      </c>
      <c r="F485" s="44">
        <v>1.681E-3</v>
      </c>
    </row>
    <row r="486" spans="1:6" ht="14.5" x14ac:dyDescent="0.35">
      <c r="A486" t="s">
        <v>125</v>
      </c>
      <c r="B486" t="s">
        <v>153</v>
      </c>
      <c r="C486">
        <v>51556</v>
      </c>
      <c r="D486" s="44">
        <v>2.8249999999999998E-3</v>
      </c>
      <c r="E486">
        <v>3893</v>
      </c>
      <c r="F486" s="44">
        <v>2.7070000000000002E-3</v>
      </c>
    </row>
    <row r="487" spans="1:6" ht="14.5" x14ac:dyDescent="0.35">
      <c r="A487" t="s">
        <v>125</v>
      </c>
      <c r="B487" t="s">
        <v>156</v>
      </c>
      <c r="C487">
        <v>43463</v>
      </c>
      <c r="D487" s="44">
        <v>2.382E-3</v>
      </c>
      <c r="E487">
        <v>2777</v>
      </c>
      <c r="F487" s="44">
        <v>1.931E-3</v>
      </c>
    </row>
    <row r="488" spans="1:6" ht="14.5" x14ac:dyDescent="0.35">
      <c r="A488" t="s">
        <v>125</v>
      </c>
      <c r="B488" t="s">
        <v>155</v>
      </c>
      <c r="C488">
        <v>22864</v>
      </c>
      <c r="D488" s="44">
        <v>1.253E-3</v>
      </c>
      <c r="E488">
        <v>1544</v>
      </c>
      <c r="F488" s="44">
        <v>1.0740000000000001E-3</v>
      </c>
    </row>
    <row r="489" spans="1:6" ht="14.5" x14ac:dyDescent="0.35">
      <c r="A489" t="s">
        <v>126</v>
      </c>
      <c r="B489" t="s">
        <v>157</v>
      </c>
      <c r="C489">
        <v>44792</v>
      </c>
      <c r="D489" s="44">
        <v>2.454E-3</v>
      </c>
      <c r="E489">
        <v>3751</v>
      </c>
      <c r="F489" s="44">
        <v>2.6080000000000001E-3</v>
      </c>
    </row>
    <row r="490" spans="1:6" ht="15" customHeight="1" x14ac:dyDescent="0.35">
      <c r="C490" s="116">
        <f>SUM(CD_TABLE[Projected '# of Veterans ])</f>
        <v>18250043</v>
      </c>
      <c r="D490" s="102">
        <f>SUM(CD_TABLE[% of All Veterans Nationally])</f>
        <v>1.0000049999999991</v>
      </c>
      <c r="E490" s="117">
        <f>SUM(CD_TABLE[Total PACT Act Related Claims Received (08/10/2022 - 02/24/2024)])</f>
        <v>1438152</v>
      </c>
      <c r="F490" s="101">
        <f>SUM(CD_TABLE[% Total PACT Act Related Claims Received (08/10/2022 - 02/24/2024)])</f>
        <v>0.99822599999999995</v>
      </c>
    </row>
  </sheetData>
  <phoneticPr fontId="5"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999c188-2e02-4dff-98fc-dfc713efe613">
      <UserInfo>
        <DisplayName>Ennis, Sharon R.</DisplayName>
        <AccountId>302</AccountId>
        <AccountType/>
      </UserInfo>
      <UserInfo>
        <DisplayName>Kim, Jin M. (VACO) (she/her/hers)</DisplayName>
        <AccountId>303</AccountId>
        <AccountType/>
      </UserInfo>
      <UserInfo>
        <DisplayName>Lim, Pheakdey</DisplayName>
        <AccountId>304</AccountId>
        <AccountType/>
      </UserInfo>
      <UserInfo>
        <DisplayName>Shaw, Lauren E. (APTIVE HTG, LLC.)</DisplayName>
        <AccountId>271</AccountId>
        <AccountType/>
      </UserInfo>
      <UserInfo>
        <DisplayName>Oyenuga, Kikelomo Z. (APTIVE HTG)</DisplayName>
        <AccountId>266</AccountId>
        <AccountType/>
      </UserInfo>
      <UserInfo>
        <DisplayName>Thomas, Eddie L. (he/him/his)</DisplayName>
        <AccountId>181</AccountId>
        <AccountType/>
      </UserInfo>
      <UserInfo>
        <DisplayName>FEIN, DANIEL C., (REEFPOINT GROUP LLC)</DisplayName>
        <AccountId>237</AccountId>
        <AccountType/>
      </UserInfo>
      <UserInfo>
        <DisplayName>Hess, Katherine E. (Reefpoint)</DisplayName>
        <AccountId>286</AccountId>
        <AccountType/>
      </UserInfo>
      <UserInfo>
        <DisplayName>Gardner, Brooke A.</DisplayName>
        <AccountId>291</AccountId>
        <AccountType/>
      </UserInfo>
      <UserInfo>
        <DisplayName>Rosenmerkel, Lisa S. (she/her/hers)</DisplayName>
        <AccountId>305</AccountId>
        <AccountType/>
      </UserInfo>
      <UserInfo>
        <DisplayName>Abold-LaBreche, Justin L. (he/him/his)</DisplayName>
        <AccountId>182</AccountId>
        <AccountType/>
      </UserInfo>
      <UserInfo>
        <DisplayName>Pautler, Megan L.</DisplayName>
        <AccountId>379</AccountId>
        <AccountType/>
      </UserInfo>
      <UserInfo>
        <DisplayName>Stiegman, Ryan J.</DisplayName>
        <AccountId>381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6324ABB564DB4C834010BBA8481693" ma:contentTypeVersion="6" ma:contentTypeDescription="Create a new document." ma:contentTypeScope="" ma:versionID="a48c1552db24102677862045c910692a">
  <xsd:schema xmlns:xsd="http://www.w3.org/2001/XMLSchema" xmlns:xs="http://www.w3.org/2001/XMLSchema" xmlns:p="http://schemas.microsoft.com/office/2006/metadata/properties" xmlns:ns2="fda9b284-a33b-4793-ab7d-7327f65fec91" xmlns:ns3="5999c188-2e02-4dff-98fc-dfc713efe613" targetNamespace="http://schemas.microsoft.com/office/2006/metadata/properties" ma:root="true" ma:fieldsID="9eeed9937a0fc999c9c4b426bb1bb2d2" ns2:_="" ns3:_="">
    <xsd:import namespace="fda9b284-a33b-4793-ab7d-7327f65fec91"/>
    <xsd:import namespace="5999c188-2e02-4dff-98fc-dfc713efe6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9b284-a33b-4793-ab7d-7327f65fe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99c188-2e02-4dff-98fc-dfc713efe6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C3F062-6868-4582-9E34-F7D54B8D9370}">
  <ds:schemaRefs>
    <ds:schemaRef ds:uri="http://schemas.microsoft.com/office/2006/metadata/properties"/>
    <ds:schemaRef ds:uri="http://schemas.microsoft.com/office/infopath/2007/PartnerControls"/>
    <ds:schemaRef ds:uri="5999c188-2e02-4dff-98fc-dfc713efe613"/>
  </ds:schemaRefs>
</ds:datastoreItem>
</file>

<file path=customXml/itemProps2.xml><?xml version="1.0" encoding="utf-8"?>
<ds:datastoreItem xmlns:ds="http://schemas.openxmlformats.org/officeDocument/2006/customXml" ds:itemID="{2BB9EE64-FC05-4DB9-8145-08E71069E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9b284-a33b-4793-ab7d-7327f65fec91"/>
    <ds:schemaRef ds:uri="5999c188-2e02-4dff-98fc-dfc713efe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AFA141-3736-4D5B-A3D0-324948983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State Terr FAS &amp; Phil Overview</vt:lpstr>
      <vt:lpstr>State Terr FAS &amp; Phil</vt:lpstr>
      <vt:lpstr>Congressional District Overview</vt:lpstr>
      <vt:lpstr>Congressional District</vt:lpstr>
    </vt:vector>
  </TitlesOfParts>
  <Manager/>
  <Company>Department of  Veterans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Fein, Daniel C., (Reefpoint)</dc:creator>
  <cp:keywords/>
  <dc:description/>
  <cp:lastModifiedBy>Oyenuga, Kikelomo Z. (APTIVE HTG)</cp:lastModifiedBy>
  <cp:revision/>
  <dcterms:created xsi:type="dcterms:W3CDTF">2023-05-24T22:32:08Z</dcterms:created>
  <dcterms:modified xsi:type="dcterms:W3CDTF">2024-02-29T21:50:37Z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0x010100D26324ABB564DB4C834010BBA8481693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40f5b659-45e0-406d-ada9-08e0b284cfc4_Enabled">
    <vt:lpwstr>true</vt:lpwstr>
  </property>
  <property fmtid="{D5CDD505-2E9C-101B-9397-08002B2CF9AE}" pid="11" name="MSIP_Label_40f5b659-45e0-406d-ada9-08e0b284cfc4_SetDate">
    <vt:lpwstr>2024-02-29T12:48:45Z</vt:lpwstr>
  </property>
  <property fmtid="{D5CDD505-2E9C-101B-9397-08002B2CF9AE}" pid="12" name="MSIP_Label_40f5b659-45e0-406d-ada9-08e0b284cfc4_Method">
    <vt:lpwstr>Standard</vt:lpwstr>
  </property>
  <property fmtid="{D5CDD505-2E9C-101B-9397-08002B2CF9AE}" pid="13" name="MSIP_Label_40f5b659-45e0-406d-ada9-08e0b284cfc4_Name">
    <vt:lpwstr>General (Non-CUI)</vt:lpwstr>
  </property>
  <property fmtid="{D5CDD505-2E9C-101B-9397-08002B2CF9AE}" pid="14" name="MSIP_Label_40f5b659-45e0-406d-ada9-08e0b284cfc4_SiteId">
    <vt:lpwstr>e95f1b23-abaf-45ee-821d-b7ab251ab3bf</vt:lpwstr>
  </property>
  <property fmtid="{D5CDD505-2E9C-101B-9397-08002B2CF9AE}" pid="15" name="MSIP_Label_40f5b659-45e0-406d-ada9-08e0b284cfc4_ActionId">
    <vt:lpwstr>bfe509ea-3b71-436d-8c90-a0818864aa3a</vt:lpwstr>
  </property>
  <property fmtid="{D5CDD505-2E9C-101B-9397-08002B2CF9AE}" pid="16" name="MSIP_Label_40f5b659-45e0-406d-ada9-08e0b284cfc4_ContentBits">
    <vt:lpwstr>0</vt:lpwstr>
  </property>
</Properties>
</file>